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Anal C-1 BR" sheetId="1" r:id="rId1"/>
  </sheets>
  <definedNames>
    <definedName name="_xlnm.Print_Titles" localSheetId="0">'Anal C-1 BR'!$1:$11</definedName>
  </definedNames>
  <calcPr fullCalcOnLoad="1"/>
</workbook>
</file>

<file path=xl/sharedStrings.xml><?xml version="1.0" encoding="utf-8"?>
<sst xmlns="http://schemas.openxmlformats.org/spreadsheetml/2006/main" count="136" uniqueCount="133">
  <si>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</si>
  <si>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</si>
  <si>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</si>
  <si>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</si>
  <si>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</si>
  <si>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</si>
  <si>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     Total state appropriations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</si>
  <si>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</si>
  <si>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</si>
  <si>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</si>
  <si>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</si>
  <si>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</si>
  <si>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</si>
  <si>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</si>
  <si>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</si>
  <si>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</si>
  <si>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</si>
  <si>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</si>
  <si>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</si>
  <si>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</si>
  <si>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</si>
  <si>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</si>
  <si>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</si>
  <si>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Student technology fees</t>
  </si>
  <si>
    <t xml:space="preserve">   General</t>
  </si>
  <si>
    <t xml:space="preserve">   Dedicated</t>
  </si>
  <si>
    <t xml:space="preserve">   Interagency transfers</t>
  </si>
  <si>
    <t xml:space="preserve">   Federal</t>
  </si>
  <si>
    <t xml:space="preserve">   State</t>
  </si>
  <si>
    <t xml:space="preserve">   Agriculture-</t>
  </si>
  <si>
    <t xml:space="preserve">    Experimental statistics</t>
  </si>
  <si>
    <t xml:space="preserve">    Human ecology</t>
  </si>
  <si>
    <t xml:space="preserve">      Total agriculture</t>
  </si>
  <si>
    <t xml:space="preserve">    Communication sciences and disorders</t>
  </si>
  <si>
    <t xml:space="preserve">    Geography and anthropology</t>
  </si>
  <si>
    <t xml:space="preserve">    Psychology</t>
  </si>
  <si>
    <t xml:space="preserve">    Chemistry</t>
  </si>
  <si>
    <t xml:space="preserve">    Accounting</t>
  </si>
  <si>
    <t xml:space="preserve">   CAMD</t>
  </si>
  <si>
    <t xml:space="preserve">   Center for excellence in learning and teaching (CELT)</t>
  </si>
  <si>
    <t xml:space="preserve">   Center for energy studies</t>
  </si>
  <si>
    <t xml:space="preserve">   Education-</t>
  </si>
  <si>
    <t xml:space="preserve">    Laboratory school</t>
  </si>
  <si>
    <t xml:space="preserve">      Total education</t>
  </si>
  <si>
    <t xml:space="preserve">   Engineering-</t>
  </si>
  <si>
    <t xml:space="preserve">      Total engineering</t>
  </si>
  <si>
    <t xml:space="preserve">   Library-</t>
  </si>
  <si>
    <t xml:space="preserve">    Fines</t>
  </si>
  <si>
    <t xml:space="preserve">    Interlibrary services</t>
  </si>
  <si>
    <t xml:space="preserve">    Miscellaneous</t>
  </si>
  <si>
    <t xml:space="preserve">      Total library</t>
  </si>
  <si>
    <t xml:space="preserve">   Louisiana geological survey</t>
  </si>
  <si>
    <t xml:space="preserve">   Mass communication</t>
  </si>
  <si>
    <t xml:space="preserve">   Music and dramatic arts-</t>
  </si>
  <si>
    <t xml:space="preserve">    Band</t>
  </si>
  <si>
    <t xml:space="preserve">    Music camps</t>
  </si>
  <si>
    <t xml:space="preserve">    Opera theater</t>
  </si>
  <si>
    <t xml:space="preserve">    Programs</t>
  </si>
  <si>
    <t xml:space="preserve">    Theater</t>
  </si>
  <si>
    <t xml:space="preserve">      Total music and dramatic arts</t>
  </si>
  <si>
    <t xml:space="preserve">   Radiation safety</t>
  </si>
  <si>
    <t xml:space="preserve">    Coastal studies institute</t>
  </si>
  <si>
    <t xml:space="preserve">    Wetlands biogeochemistry institute</t>
  </si>
  <si>
    <t xml:space="preserve">   Sea grant</t>
  </si>
  <si>
    <t xml:space="preserve">   Veterinary medicine-</t>
  </si>
  <si>
    <t xml:space="preserve">    Clinical sciences</t>
  </si>
  <si>
    <t xml:space="preserve">    Comparative biomedical sciences</t>
  </si>
  <si>
    <t xml:space="preserve">    Dean's office</t>
  </si>
  <si>
    <t xml:space="preserve">    Diagnostic laboratory</t>
  </si>
  <si>
    <t xml:space="preserve">    Hansen's disease center</t>
  </si>
  <si>
    <t xml:space="preserve">    Interdepartmental billings</t>
  </si>
  <si>
    <t xml:space="preserve">    Pathobiological sciences</t>
  </si>
  <si>
    <t xml:space="preserve">    Photo duplications and medline services</t>
  </si>
  <si>
    <t xml:space="preserve">    Teaching hospital</t>
  </si>
  <si>
    <t xml:space="preserve">      Total veterinary medicine</t>
  </si>
  <si>
    <t xml:space="preserve">   Other departments</t>
  </si>
  <si>
    <t xml:space="preserve">   Deferred payment fees</t>
  </si>
  <si>
    <t xml:space="preserve">   Energy fee</t>
  </si>
  <si>
    <t xml:space="preserve">   Interest on investments</t>
  </si>
  <si>
    <t xml:space="preserve">   Public relations</t>
  </si>
  <si>
    <t xml:space="preserve">   Recovery of indirect costs</t>
  </si>
  <si>
    <t xml:space="preserve">   Rentals and leases</t>
  </si>
  <si>
    <t xml:space="preserve">   Royalties</t>
  </si>
  <si>
    <t xml:space="preserve">   Rural life museum</t>
  </si>
  <si>
    <t xml:space="preserve">   Service charge on returned checks</t>
  </si>
  <si>
    <t xml:space="preserve">   Transfers from athletic department</t>
  </si>
  <si>
    <t xml:space="preserve">    Biological sciences</t>
  </si>
  <si>
    <t xml:space="preserve">   Social work</t>
  </si>
  <si>
    <t xml:space="preserve">   Movie site licensing</t>
  </si>
  <si>
    <t xml:space="preserve">   Museum of art</t>
  </si>
  <si>
    <t xml:space="preserve">    Geology and geophysics</t>
  </si>
  <si>
    <t xml:space="preserve">    Interdisciplinary</t>
  </si>
  <si>
    <t xml:space="preserve">    Continuing education </t>
  </si>
  <si>
    <t xml:space="preserve">   School of the coast and environment-</t>
  </si>
  <si>
    <t xml:space="preserve">      Total school of the coast and environment</t>
  </si>
  <si>
    <t xml:space="preserve">    Biotechnology and molecular medicine</t>
  </si>
  <si>
    <t xml:space="preserve">    Fire and emergency training institute (FETI)</t>
  </si>
  <si>
    <t xml:space="preserve">   Art and design-</t>
  </si>
  <si>
    <t xml:space="preserve">    CADGIS research lab</t>
  </si>
  <si>
    <t xml:space="preserve">      Total art and design</t>
  </si>
  <si>
    <t xml:space="preserve">    Mechanical</t>
  </si>
  <si>
    <t xml:space="preserve">   Information technology services</t>
  </si>
  <si>
    <t xml:space="preserve">    Special collections</t>
  </si>
  <si>
    <t xml:space="preserve">    Louisiana business and technology center (LBTC)</t>
  </si>
  <si>
    <t xml:space="preserve">   Information technology services (ITS)</t>
  </si>
  <si>
    <t xml:space="preserve">    Field support services</t>
  </si>
  <si>
    <t xml:space="preserve">    Division of laboratory animal medicine (DLAM)</t>
  </si>
  <si>
    <t>ANALYSIS C-1</t>
  </si>
  <si>
    <t>Current Fund Revenues</t>
  </si>
  <si>
    <t xml:space="preserve">   Campus life</t>
  </si>
  <si>
    <t xml:space="preserve">    Design</t>
  </si>
  <si>
    <t xml:space="preserve">    Center for rotating machinery</t>
  </si>
  <si>
    <t xml:space="preserve">   Child care center</t>
  </si>
  <si>
    <t xml:space="preserve">   LA sea grant</t>
  </si>
  <si>
    <t xml:space="preserve">      Total business</t>
  </si>
  <si>
    <t xml:space="preserve">   Business administration-</t>
  </si>
  <si>
    <t xml:space="preserve">    English</t>
  </si>
  <si>
    <t xml:space="preserve">   LSU press</t>
  </si>
  <si>
    <t xml:space="preserve">    Educational theory, policy, and practice</t>
  </si>
  <si>
    <t xml:space="preserve">   Humanities and social sciences-</t>
  </si>
  <si>
    <t xml:space="preserve">   National center for security research and training (NCSRT)-</t>
  </si>
  <si>
    <t xml:space="preserve">        Total national center for security research and training</t>
  </si>
  <si>
    <t xml:space="preserve">   Science-</t>
  </si>
  <si>
    <t xml:space="preserve">   Center for computation and technology (CCT)</t>
  </si>
  <si>
    <t xml:space="preserve">   Educational theory, policy, and practice</t>
  </si>
  <si>
    <t xml:space="preserve">      Total humanities and social sciences</t>
  </si>
  <si>
    <t xml:space="preserve">      Total science</t>
  </si>
  <si>
    <t>For the year ended June 30, 2012</t>
  </si>
  <si>
    <t xml:space="preserve">    Economics</t>
  </si>
  <si>
    <t xml:space="preserve">    Mathematics</t>
  </si>
  <si>
    <t xml:space="preserve">   LSU Press - The Southern Review</t>
  </si>
  <si>
    <t xml:space="preserve">    Information systems and decision sciences</t>
  </si>
  <si>
    <t xml:space="preserve">    Civil and environmental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</si>
</sst>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42" fillId="0" borderId="0" xfId="44" applyNumberFormat="1" applyFont="1" applyFill="1" applyBorder="1" applyAlignment="1" applyProtection="1">
      <alignment vertical="center"/>
      <protection/>
    </xf>
    <xf numFmtId="164" fontId="42" fillId="0" borderId="0" xfId="44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4" fontId="44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45" fillId="0" borderId="0" xfId="44" applyNumberFormat="1" applyFont="1" applyAlignment="1" applyProtection="1">
      <alignment/>
      <protection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45" fillId="0" borderId="0" xfId="44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28575</xdr:rowOff>
    </xdr:from>
    <xdr:to>
      <xdr:col>0</xdr:col>
      <xdr:colOff>1676400</xdr:colOff>
      <xdr:row>6</xdr:row>
      <xdr:rowOff>0</xdr:rowOff>
    </xdr:to>
    <xdr:pic>
      <xdr:nvPicPr>
        <xdr:cNvPr id="1" name="Picture 3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7147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57421875" style="1" bestFit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5"/>
      <c r="B1"/>
      <c r="C1"/>
      <c r="D1"/>
      <c r="E1"/>
      <c r="F1"/>
      <c r="G1"/>
    </row>
    <row r="2" spans="1:7" ht="13.5" customHeight="1">
      <c r="A2" s="15"/>
      <c r="B2"/>
      <c r="C2"/>
      <c r="D2"/>
      <c r="E2"/>
      <c r="F2"/>
      <c r="G2"/>
    </row>
    <row r="3" spans="1:7" ht="16.5">
      <c r="A3" s="17"/>
      <c r="B3" s="4"/>
      <c r="C3" s="16" t="s">
        <v>107</v>
      </c>
      <c r="D3" s="16"/>
      <c r="E3" s="16"/>
      <c r="F3" s="16"/>
      <c r="G3" s="16"/>
    </row>
    <row r="4" spans="1:8" ht="8.25" customHeight="1">
      <c r="A4" s="17"/>
      <c r="B4" s="7"/>
      <c r="C4" s="16"/>
      <c r="D4" s="16"/>
      <c r="E4" s="16"/>
      <c r="F4" s="16"/>
      <c r="G4" s="16"/>
      <c r="H4" s="6"/>
    </row>
    <row r="5" spans="1:7" ht="16.5">
      <c r="A5" s="17"/>
      <c r="B5" s="4"/>
      <c r="C5" s="16" t="s">
        <v>108</v>
      </c>
      <c r="D5" s="16"/>
      <c r="E5" s="16"/>
      <c r="F5" s="16"/>
      <c r="G5" s="16"/>
    </row>
    <row r="6" spans="1:7" ht="16.5">
      <c r="A6" s="17"/>
      <c r="B6" s="4"/>
      <c r="C6" s="16" t="s">
        <v>127</v>
      </c>
      <c r="D6" s="16"/>
      <c r="E6" s="16"/>
      <c r="F6" s="16"/>
      <c r="G6" s="16"/>
    </row>
    <row r="7" spans="1:7" ht="8.25" customHeight="1">
      <c r="A7" s="15"/>
      <c r="B7" s="4"/>
      <c r="C7" s="4"/>
      <c r="D7" s="4"/>
      <c r="E7" s="4"/>
      <c r="F7" s="4"/>
      <c r="G7" s="4"/>
    </row>
    <row r="8" spans="1:7" ht="10.5" customHeight="1">
      <c r="A8" s="15"/>
      <c r="B8" s="5"/>
      <c r="C8" s="5"/>
      <c r="D8" s="5"/>
      <c r="E8" s="5"/>
      <c r="F8" s="5"/>
      <c r="G8" s="5"/>
    </row>
    <row r="10" spans="1:7" s="3" customFormat="1" ht="13.5">
      <c r="A10" s="8"/>
      <c r="B10" s="8"/>
      <c r="C10" s="9" t="s">
        <v>0</v>
      </c>
      <c r="D10" s="8"/>
      <c r="E10" s="9" t="s">
        <v>1</v>
      </c>
      <c r="F10" s="8"/>
      <c r="G10" s="9" t="s">
        <v>2</v>
      </c>
    </row>
    <row r="11" spans="1:7" s="3" customFormat="1" ht="13.5">
      <c r="A11" s="8"/>
      <c r="B11" s="8"/>
      <c r="C11" s="8"/>
      <c r="D11" s="8"/>
      <c r="E11" s="8"/>
      <c r="F11" s="8"/>
      <c r="G11" s="8"/>
    </row>
    <row r="12" spans="1:7" s="3" customFormat="1" ht="13.5">
      <c r="A12" s="8" t="s">
        <v>3</v>
      </c>
      <c r="B12" s="8"/>
      <c r="C12" s="8"/>
      <c r="D12" s="8"/>
      <c r="E12" s="8"/>
      <c r="F12" s="8"/>
      <c r="G12" s="8"/>
    </row>
    <row r="13" spans="1:7" s="3" customFormat="1" ht="13.5">
      <c r="A13" s="8" t="s">
        <v>19</v>
      </c>
      <c r="B13" s="8"/>
      <c r="C13" s="10">
        <f aca="true" t="shared" si="0" ref="C13:C18">SUM(E13:G13)</f>
        <v>155780116</v>
      </c>
      <c r="D13" s="8"/>
      <c r="E13" s="10">
        <v>155780116</v>
      </c>
      <c r="F13" s="8"/>
      <c r="G13" s="10">
        <v>0</v>
      </c>
    </row>
    <row r="14" spans="1:7" s="3" customFormat="1" ht="13.5">
      <c r="A14" s="8" t="s">
        <v>20</v>
      </c>
      <c r="B14" s="8"/>
      <c r="C14" s="8">
        <f t="shared" si="0"/>
        <v>70904975</v>
      </c>
      <c r="D14" s="8"/>
      <c r="E14" s="8">
        <v>70904975</v>
      </c>
      <c r="F14" s="8"/>
      <c r="G14" s="8">
        <v>0</v>
      </c>
    </row>
    <row r="15" spans="1:7" s="3" customFormat="1" ht="13.5">
      <c r="A15" s="8" t="s">
        <v>21</v>
      </c>
      <c r="B15" s="8"/>
      <c r="C15" s="8">
        <f t="shared" si="0"/>
        <v>6608494</v>
      </c>
      <c r="D15" s="8"/>
      <c r="E15" s="8">
        <v>5729255</v>
      </c>
      <c r="F15" s="8"/>
      <c r="G15" s="8">
        <v>879239</v>
      </c>
    </row>
    <row r="16" spans="1:7" s="3" customFormat="1" ht="13.5">
      <c r="A16" s="11" t="s">
        <v>23</v>
      </c>
      <c r="B16" s="8"/>
      <c r="C16" s="8">
        <f>SUM(E16:G16)</f>
        <v>3949746</v>
      </c>
      <c r="D16" s="8"/>
      <c r="E16" s="8">
        <v>0</v>
      </c>
      <c r="F16" s="8"/>
      <c r="G16" s="8">
        <v>3949746</v>
      </c>
    </row>
    <row r="17" spans="1:7" s="3" customFormat="1" ht="13.5">
      <c r="A17" s="8" t="s">
        <v>22</v>
      </c>
      <c r="B17" s="8"/>
      <c r="C17" s="12">
        <f t="shared" si="0"/>
        <v>26408743</v>
      </c>
      <c r="D17" s="11"/>
      <c r="E17" s="12">
        <v>12354093</v>
      </c>
      <c r="F17" s="8"/>
      <c r="G17" s="12">
        <v>14054650</v>
      </c>
    </row>
    <row r="18" spans="1:7" s="3" customFormat="1" ht="13.5">
      <c r="A18" s="8" t="s">
        <v>4</v>
      </c>
      <c r="B18" s="8"/>
      <c r="C18" s="13">
        <f t="shared" si="0"/>
        <v>263652074</v>
      </c>
      <c r="D18" s="8"/>
      <c r="E18" s="13">
        <f>SUM(E13:E17)</f>
        <v>244768439</v>
      </c>
      <c r="F18" s="8"/>
      <c r="G18" s="13">
        <f>SUM(G13:G17)</f>
        <v>18883635</v>
      </c>
    </row>
    <row r="19" spans="1:7" s="3" customFormat="1" ht="13.5">
      <c r="A19" s="11"/>
      <c r="B19" s="8"/>
      <c r="C19" s="8"/>
      <c r="D19" s="8"/>
      <c r="E19" s="8"/>
      <c r="F19" s="8"/>
      <c r="G19" s="8"/>
    </row>
    <row r="20" spans="1:7" s="3" customFormat="1" ht="13.5">
      <c r="A20" s="11" t="s">
        <v>5</v>
      </c>
      <c r="B20" s="8"/>
      <c r="C20" s="8"/>
      <c r="D20" s="8"/>
      <c r="E20" s="8"/>
      <c r="F20" s="8"/>
      <c r="G20" s="8"/>
    </row>
    <row r="21" spans="1:7" s="3" customFormat="1" ht="13.5">
      <c r="A21" s="11" t="s">
        <v>24</v>
      </c>
      <c r="B21" s="8"/>
      <c r="C21" s="8">
        <f>SUM(E21:G21)</f>
        <v>142393741</v>
      </c>
      <c r="D21" s="8"/>
      <c r="E21" s="8">
        <v>142393741</v>
      </c>
      <c r="F21" s="8"/>
      <c r="G21" s="8">
        <v>0</v>
      </c>
    </row>
    <row r="22" spans="1:7" s="3" customFormat="1" ht="13.5">
      <c r="A22" s="11" t="s">
        <v>25</v>
      </c>
      <c r="B22" s="8"/>
      <c r="C22" s="8">
        <f>SUM(E22:G22)</f>
        <v>11845797</v>
      </c>
      <c r="D22" s="8"/>
      <c r="E22" s="8">
        <v>11845797</v>
      </c>
      <c r="F22" s="8"/>
      <c r="G22" s="8">
        <v>0</v>
      </c>
    </row>
    <row r="23" spans="1:7" s="3" customFormat="1" ht="13.5">
      <c r="A23" s="11" t="s">
        <v>26</v>
      </c>
      <c r="B23" s="8"/>
      <c r="C23" s="8">
        <f>SUM(E23:G23)</f>
        <v>6719912</v>
      </c>
      <c r="D23" s="8"/>
      <c r="E23" s="8">
        <v>6719912</v>
      </c>
      <c r="F23" s="8"/>
      <c r="G23" s="8">
        <v>0</v>
      </c>
    </row>
    <row r="24" spans="1:7" s="3" customFormat="1" ht="13.5">
      <c r="A24" s="8" t="s">
        <v>6</v>
      </c>
      <c r="B24" s="8"/>
      <c r="C24" s="13">
        <f>SUM(E24:G24)</f>
        <v>160959450</v>
      </c>
      <c r="D24" s="8"/>
      <c r="E24" s="13">
        <f>SUM(E21:E23)</f>
        <v>160959450</v>
      </c>
      <c r="F24" s="8"/>
      <c r="G24" s="13">
        <f>SUM(G21:G23)</f>
        <v>0</v>
      </c>
    </row>
    <row r="25" spans="1:7" s="3" customFormat="1" ht="13.5">
      <c r="A25" s="8"/>
      <c r="B25" s="8"/>
      <c r="C25" s="8"/>
      <c r="D25" s="8"/>
      <c r="E25" s="8"/>
      <c r="F25" s="8"/>
      <c r="G25" s="8"/>
    </row>
    <row r="26" spans="1:7" s="3" customFormat="1" ht="13.5">
      <c r="A26" s="8" t="s">
        <v>7</v>
      </c>
      <c r="B26" s="8"/>
      <c r="C26" s="8"/>
      <c r="D26" s="8"/>
      <c r="E26" s="8"/>
      <c r="F26" s="8"/>
      <c r="G26" s="8"/>
    </row>
    <row r="27" spans="1:7" s="3" customFormat="1" ht="13.5">
      <c r="A27" s="8" t="s">
        <v>27</v>
      </c>
      <c r="B27" s="8"/>
      <c r="C27" s="8">
        <f>SUM(E27:G27)</f>
        <v>110059153</v>
      </c>
      <c r="D27" s="8"/>
      <c r="E27" s="8">
        <v>0</v>
      </c>
      <c r="F27" s="8"/>
      <c r="G27" s="8">
        <v>110059153</v>
      </c>
    </row>
    <row r="28" spans="1:7" s="3" customFormat="1" ht="13.5">
      <c r="A28" s="8" t="s">
        <v>28</v>
      </c>
      <c r="B28" s="8"/>
      <c r="C28" s="12">
        <f>SUM(E28:G28)</f>
        <v>41038709</v>
      </c>
      <c r="D28" s="8"/>
      <c r="E28" s="12">
        <v>0</v>
      </c>
      <c r="F28" s="8"/>
      <c r="G28" s="12">
        <v>41038709</v>
      </c>
    </row>
    <row r="29" spans="1:7" s="3" customFormat="1" ht="13.5">
      <c r="A29" s="8" t="s">
        <v>8</v>
      </c>
      <c r="B29" s="8"/>
      <c r="C29" s="13">
        <f>SUM(E29:G29)</f>
        <v>151097862</v>
      </c>
      <c r="D29" s="8"/>
      <c r="E29" s="13">
        <f>SUM(E27:E28)</f>
        <v>0</v>
      </c>
      <c r="F29" s="8"/>
      <c r="G29" s="13">
        <f>SUM(G27:G28)</f>
        <v>151097862</v>
      </c>
    </row>
    <row r="30" spans="1:7" s="3" customFormat="1" ht="13.5">
      <c r="A30" s="8"/>
      <c r="B30" s="8"/>
      <c r="C30" s="8"/>
      <c r="D30" s="8"/>
      <c r="E30" s="8"/>
      <c r="F30" s="8"/>
      <c r="G30" s="8"/>
    </row>
    <row r="31" spans="1:7" s="3" customFormat="1" ht="13.5">
      <c r="A31" s="8" t="s">
        <v>9</v>
      </c>
      <c r="B31" s="8"/>
      <c r="C31" s="12">
        <f>SUM(E31:G31)</f>
        <v>18390610</v>
      </c>
      <c r="D31" s="8"/>
      <c r="E31" s="12">
        <v>0</v>
      </c>
      <c r="F31" s="8"/>
      <c r="G31" s="12">
        <v>18390610</v>
      </c>
    </row>
    <row r="32" spans="1:7" s="3" customFormat="1" ht="13.5">
      <c r="A32" s="8"/>
      <c r="B32" s="8"/>
      <c r="C32" s="8"/>
      <c r="D32" s="8"/>
      <c r="E32" s="8"/>
      <c r="F32" s="8"/>
      <c r="G32" s="8"/>
    </row>
    <row r="33" spans="1:7" s="3" customFormat="1" ht="13.5">
      <c r="A33" s="8" t="s">
        <v>10</v>
      </c>
      <c r="B33" s="8"/>
      <c r="C33" s="12">
        <f>SUM(E33:G33)</f>
        <v>14944803</v>
      </c>
      <c r="D33" s="8"/>
      <c r="E33" s="12">
        <v>0</v>
      </c>
      <c r="F33" s="8"/>
      <c r="G33" s="12">
        <v>14944803</v>
      </c>
    </row>
    <row r="34" spans="1:7" s="3" customFormat="1" ht="13.5">
      <c r="A34" s="8"/>
      <c r="B34" s="8"/>
      <c r="C34" s="8"/>
      <c r="D34" s="8"/>
      <c r="E34" s="8"/>
      <c r="F34" s="8"/>
      <c r="G34" s="8"/>
    </row>
    <row r="35" spans="1:7" s="3" customFormat="1" ht="13.5">
      <c r="A35" s="8" t="s">
        <v>11</v>
      </c>
      <c r="B35" s="8"/>
      <c r="C35" s="12">
        <f>SUM(E35:G35)</f>
        <v>2585251</v>
      </c>
      <c r="D35" s="8"/>
      <c r="E35" s="12">
        <v>0</v>
      </c>
      <c r="F35" s="8"/>
      <c r="G35" s="12">
        <v>2585251</v>
      </c>
    </row>
    <row r="36" spans="1:7" s="3" customFormat="1" ht="13.5">
      <c r="A36" s="8"/>
      <c r="B36" s="8"/>
      <c r="C36" s="8"/>
      <c r="D36" s="8"/>
      <c r="E36" s="8"/>
      <c r="F36" s="8"/>
      <c r="G36" s="8"/>
    </row>
    <row r="37" spans="1:7" s="3" customFormat="1" ht="13.5">
      <c r="A37" s="8" t="s">
        <v>12</v>
      </c>
      <c r="B37" s="8"/>
      <c r="C37" s="8"/>
      <c r="D37" s="8"/>
      <c r="E37" s="8"/>
      <c r="F37" s="8"/>
      <c r="G37" s="8"/>
    </row>
    <row r="38" spans="1:7" s="3" customFormat="1" ht="13.5">
      <c r="A38" s="8" t="s">
        <v>29</v>
      </c>
      <c r="B38" s="8"/>
      <c r="C38" s="8"/>
      <c r="D38" s="8"/>
      <c r="E38" s="8"/>
      <c r="F38" s="8"/>
      <c r="G38" s="8"/>
    </row>
    <row r="39" spans="1:7" s="3" customFormat="1" ht="13.5">
      <c r="A39" s="8" t="s">
        <v>30</v>
      </c>
      <c r="B39" s="8"/>
      <c r="C39" s="8">
        <f>SUM(E39:G39)</f>
        <v>8605</v>
      </c>
      <c r="D39" s="8"/>
      <c r="E39" s="8">
        <v>8605</v>
      </c>
      <c r="F39" s="8"/>
      <c r="G39" s="8">
        <v>0</v>
      </c>
    </row>
    <row r="40" spans="1:7" s="3" customFormat="1" ht="13.5">
      <c r="A40" s="8" t="s">
        <v>31</v>
      </c>
      <c r="B40" s="8"/>
      <c r="C40" s="12">
        <f>SUM(E40:G40)</f>
        <v>18360</v>
      </c>
      <c r="D40" s="8"/>
      <c r="E40" s="12">
        <v>18360</v>
      </c>
      <c r="F40" s="8"/>
      <c r="G40" s="12">
        <v>0</v>
      </c>
    </row>
    <row r="41" spans="1:7" s="3" customFormat="1" ht="13.5">
      <c r="A41" s="8" t="s">
        <v>32</v>
      </c>
      <c r="B41" s="8"/>
      <c r="C41" s="13">
        <f>SUM(E41:G41)</f>
        <v>26965</v>
      </c>
      <c r="D41" s="8"/>
      <c r="E41" s="13">
        <f>SUM(E38:E40)</f>
        <v>26965</v>
      </c>
      <c r="F41" s="8"/>
      <c r="G41" s="13">
        <f>SUM(G38:G40)</f>
        <v>0</v>
      </c>
    </row>
    <row r="42" spans="1:7" s="3" customFormat="1" ht="13.5">
      <c r="A42" s="8"/>
      <c r="B42" s="8"/>
      <c r="C42" s="8"/>
      <c r="D42" s="8"/>
      <c r="E42" s="8"/>
      <c r="F42" s="8"/>
      <c r="G42" s="8"/>
    </row>
    <row r="43" spans="1:7" s="3" customFormat="1" ht="13.5">
      <c r="A43" s="8" t="s">
        <v>97</v>
      </c>
      <c r="B43" s="8"/>
      <c r="C43" s="8"/>
      <c r="D43" s="8"/>
      <c r="E43" s="8"/>
      <c r="F43" s="8"/>
      <c r="G43" s="8"/>
    </row>
    <row r="44" spans="1:7" s="3" customFormat="1" ht="13.5">
      <c r="A44" s="8" t="s">
        <v>98</v>
      </c>
      <c r="B44" s="8"/>
      <c r="C44" s="8">
        <f>SUM(E44:G44)</f>
        <v>53426</v>
      </c>
      <c r="D44" s="8"/>
      <c r="E44" s="8">
        <v>53426</v>
      </c>
      <c r="F44" s="8"/>
      <c r="G44" s="8">
        <v>0</v>
      </c>
    </row>
    <row r="45" spans="1:7" s="3" customFormat="1" ht="13.5">
      <c r="A45" s="8" t="s">
        <v>110</v>
      </c>
      <c r="B45" s="8"/>
      <c r="C45" s="8">
        <f>SUM(E45:G45)</f>
        <v>14322</v>
      </c>
      <c r="D45" s="8"/>
      <c r="E45" s="8">
        <v>14322</v>
      </c>
      <c r="F45" s="8"/>
      <c r="G45" s="8">
        <v>0</v>
      </c>
    </row>
    <row r="46" spans="1:7" s="3" customFormat="1" ht="13.5">
      <c r="A46" s="8" t="s">
        <v>99</v>
      </c>
      <c r="B46" s="8"/>
      <c r="C46" s="13">
        <f>SUM(E46:G46)</f>
        <v>67748</v>
      </c>
      <c r="D46" s="8"/>
      <c r="E46" s="13">
        <f>SUM(E44:E45)</f>
        <v>67748</v>
      </c>
      <c r="F46" s="8"/>
      <c r="G46" s="13">
        <f>SUM(G44:G45)</f>
        <v>0</v>
      </c>
    </row>
    <row r="47" spans="1:7" s="3" customFormat="1" ht="13.5">
      <c r="A47" s="8"/>
      <c r="B47" s="8"/>
      <c r="C47" s="8"/>
      <c r="D47" s="8"/>
      <c r="E47" s="8"/>
      <c r="F47" s="8"/>
      <c r="G47" s="8"/>
    </row>
    <row r="48" spans="1:7" s="3" customFormat="1" ht="13.5">
      <c r="A48" s="8" t="s">
        <v>115</v>
      </c>
      <c r="B48" s="8"/>
      <c r="C48" s="8"/>
      <c r="D48" s="8"/>
      <c r="E48" s="8"/>
      <c r="F48" s="8"/>
      <c r="G48" s="8"/>
    </row>
    <row r="49" spans="1:7" s="3" customFormat="1" ht="13.5">
      <c r="A49" s="8" t="s">
        <v>37</v>
      </c>
      <c r="B49" s="8"/>
      <c r="C49" s="8">
        <f>SUM(E49:G49)</f>
        <v>63410</v>
      </c>
      <c r="D49" s="8"/>
      <c r="E49" s="8">
        <v>63410</v>
      </c>
      <c r="F49" s="8"/>
      <c r="G49" s="8">
        <v>0</v>
      </c>
    </row>
    <row r="50" spans="1:7" s="3" customFormat="1" ht="13.5">
      <c r="A50" s="8" t="s">
        <v>128</v>
      </c>
      <c r="B50" s="8"/>
      <c r="C50" s="8">
        <f>SUM(E50:G50)</f>
        <v>2425</v>
      </c>
      <c r="D50" s="8"/>
      <c r="E50" s="8">
        <v>2425</v>
      </c>
      <c r="F50" s="8"/>
      <c r="G50" s="8">
        <v>0</v>
      </c>
    </row>
    <row r="51" spans="1:7" s="3" customFormat="1" ht="13.5">
      <c r="A51" s="8" t="s">
        <v>131</v>
      </c>
      <c r="B51" s="8"/>
      <c r="C51" s="8">
        <f>SUM(E51:G51)</f>
        <v>4689</v>
      </c>
      <c r="D51" s="8"/>
      <c r="E51" s="8">
        <v>4689</v>
      </c>
      <c r="F51" s="8"/>
      <c r="G51" s="8">
        <v>0</v>
      </c>
    </row>
    <row r="52" spans="1:7" s="3" customFormat="1" ht="13.5">
      <c r="A52" s="8" t="s">
        <v>103</v>
      </c>
      <c r="B52" s="8"/>
      <c r="C52" s="8">
        <f>SUM(E52:G52)</f>
        <v>344778</v>
      </c>
      <c r="D52" s="8"/>
      <c r="E52" s="8">
        <v>342403</v>
      </c>
      <c r="F52" s="8"/>
      <c r="G52" s="8">
        <v>2375</v>
      </c>
    </row>
    <row r="53" spans="1:7" s="3" customFormat="1" ht="13.5">
      <c r="A53" s="8" t="s">
        <v>114</v>
      </c>
      <c r="B53" s="8"/>
      <c r="C53" s="13">
        <f>SUM(E53:G53)</f>
        <v>415302</v>
      </c>
      <c r="D53" s="8"/>
      <c r="E53" s="13">
        <f>SUM(E48:E52)</f>
        <v>412927</v>
      </c>
      <c r="F53" s="8"/>
      <c r="G53" s="13">
        <f>SUM(G48:G52)</f>
        <v>2375</v>
      </c>
    </row>
    <row r="54" spans="1:7" s="3" customFormat="1" ht="13.5">
      <c r="A54" s="8"/>
      <c r="B54" s="8"/>
      <c r="C54" s="8"/>
      <c r="D54" s="8"/>
      <c r="E54" s="8"/>
      <c r="F54" s="8"/>
      <c r="G54" s="8"/>
    </row>
    <row r="55" spans="1:7" s="3" customFormat="1" ht="13.5">
      <c r="A55" s="8" t="s">
        <v>109</v>
      </c>
      <c r="B55" s="8"/>
      <c r="C55" s="12">
        <f>SUM(E55:G55)</f>
        <v>3790</v>
      </c>
      <c r="D55" s="8"/>
      <c r="E55" s="12">
        <v>0</v>
      </c>
      <c r="F55" s="8"/>
      <c r="G55" s="12">
        <v>3790</v>
      </c>
    </row>
    <row r="56" spans="1:7" s="3" customFormat="1" ht="13.5">
      <c r="A56" s="8"/>
      <c r="B56" s="8"/>
      <c r="C56" s="8"/>
      <c r="D56" s="8"/>
      <c r="E56" s="8"/>
      <c r="F56" s="8"/>
      <c r="G56" s="8"/>
    </row>
    <row r="57" spans="1:7" s="3" customFormat="1" ht="13.5">
      <c r="A57" s="8" t="s">
        <v>38</v>
      </c>
      <c r="B57" s="8"/>
      <c r="C57" s="12">
        <f>SUM(E57:G57)</f>
        <v>122835</v>
      </c>
      <c r="D57" s="8"/>
      <c r="E57" s="12">
        <v>122835</v>
      </c>
      <c r="F57" s="8"/>
      <c r="G57" s="12">
        <v>0</v>
      </c>
    </row>
    <row r="58" spans="1:7" s="3" customFormat="1" ht="13.5">
      <c r="A58" s="8"/>
      <c r="B58" s="8"/>
      <c r="C58" s="8"/>
      <c r="D58" s="8"/>
      <c r="E58" s="8"/>
      <c r="F58" s="8"/>
      <c r="G58" s="8"/>
    </row>
    <row r="59" spans="1:7" s="3" customFormat="1" ht="13.5">
      <c r="A59" s="8" t="s">
        <v>39</v>
      </c>
      <c r="B59" s="8"/>
      <c r="C59" s="12">
        <f>SUM(E59:G59)</f>
        <v>139789</v>
      </c>
      <c r="D59" s="8"/>
      <c r="E59" s="12">
        <v>139789</v>
      </c>
      <c r="F59" s="8"/>
      <c r="G59" s="12">
        <v>0</v>
      </c>
    </row>
    <row r="60" spans="1:7" s="3" customFormat="1" ht="13.5">
      <c r="A60" s="8"/>
      <c r="B60" s="8"/>
      <c r="C60" s="11"/>
      <c r="D60" s="8"/>
      <c r="E60" s="11"/>
      <c r="F60" s="8"/>
      <c r="G60" s="11"/>
    </row>
    <row r="61" spans="1:7" s="3" customFormat="1" ht="13.5">
      <c r="A61" s="8" t="s">
        <v>40</v>
      </c>
      <c r="B61" s="8"/>
      <c r="C61" s="12">
        <f>SUM(E61:G61)</f>
        <v>14260</v>
      </c>
      <c r="D61" s="8"/>
      <c r="E61" s="12">
        <v>10710</v>
      </c>
      <c r="F61" s="8"/>
      <c r="G61" s="12">
        <v>3550</v>
      </c>
    </row>
    <row r="62" spans="1:7" s="3" customFormat="1" ht="13.5">
      <c r="A62" s="8"/>
      <c r="B62" s="8"/>
      <c r="C62" s="11"/>
      <c r="D62" s="8"/>
      <c r="E62" s="11"/>
      <c r="F62" s="8"/>
      <c r="G62" s="11"/>
    </row>
    <row r="63" spans="1:7" s="3" customFormat="1" ht="13.5">
      <c r="A63" s="8" t="s">
        <v>41</v>
      </c>
      <c r="B63" s="8"/>
      <c r="C63" s="8"/>
      <c r="D63" s="8"/>
      <c r="E63" s="8"/>
      <c r="F63" s="8"/>
      <c r="G63" s="8"/>
    </row>
    <row r="64" spans="1:7" s="3" customFormat="1" ht="13.5">
      <c r="A64" s="8" t="s">
        <v>118</v>
      </c>
      <c r="B64" s="8"/>
      <c r="C64" s="11">
        <f>SUM(E64:G64)</f>
        <v>0</v>
      </c>
      <c r="D64" s="8"/>
      <c r="E64" s="8">
        <v>0</v>
      </c>
      <c r="F64" s="8"/>
      <c r="G64" s="8">
        <v>0</v>
      </c>
    </row>
    <row r="65" spans="1:7" s="3" customFormat="1" ht="13.5">
      <c r="A65" s="8" t="s">
        <v>91</v>
      </c>
      <c r="B65" s="8"/>
      <c r="C65" s="11">
        <f>SUM(E65:G65)</f>
        <v>0</v>
      </c>
      <c r="D65" s="8"/>
      <c r="E65" s="8">
        <v>0</v>
      </c>
      <c r="F65" s="8"/>
      <c r="G65" s="8">
        <v>0</v>
      </c>
    </row>
    <row r="66" spans="1:7" s="3" customFormat="1" ht="13.5">
      <c r="A66" s="8" t="s">
        <v>42</v>
      </c>
      <c r="B66" s="8"/>
      <c r="C66" s="12">
        <f>SUM(E66:G66)</f>
        <v>26035</v>
      </c>
      <c r="D66" s="8"/>
      <c r="E66" s="12">
        <v>26035</v>
      </c>
      <c r="F66" s="8"/>
      <c r="G66" s="12">
        <v>0</v>
      </c>
    </row>
    <row r="67" spans="1:7" s="3" customFormat="1" ht="13.5">
      <c r="A67" s="8" t="s">
        <v>43</v>
      </c>
      <c r="B67" s="8"/>
      <c r="C67" s="13">
        <f>SUM(E67:G67)</f>
        <v>26035</v>
      </c>
      <c r="D67" s="8"/>
      <c r="E67" s="13">
        <f>SUM(E64:E66)</f>
        <v>26035</v>
      </c>
      <c r="F67" s="8"/>
      <c r="G67" s="13">
        <f>SUM(G64:G66)</f>
        <v>0</v>
      </c>
    </row>
    <row r="68" spans="1:7" s="3" customFormat="1" ht="13.5">
      <c r="A68" s="8"/>
      <c r="B68" s="8"/>
      <c r="C68" s="8"/>
      <c r="D68" s="8"/>
      <c r="E68" s="8"/>
      <c r="F68" s="8"/>
      <c r="G68" s="8"/>
    </row>
    <row r="69" spans="1:7" s="3" customFormat="1" ht="13.5">
      <c r="A69" s="8" t="s">
        <v>44</v>
      </c>
      <c r="B69" s="8"/>
      <c r="C69" s="8"/>
      <c r="D69" s="8"/>
      <c r="E69" s="8"/>
      <c r="F69" s="8"/>
      <c r="G69" s="8"/>
    </row>
    <row r="70" spans="1:7" s="3" customFormat="1" ht="13.5">
      <c r="A70" s="8" t="s">
        <v>132</v>
      </c>
      <c r="B70" s="8"/>
      <c r="C70" s="8">
        <f aca="true" t="shared" si="1" ref="C70:C75">SUM(E70:G70)</f>
        <v>30000</v>
      </c>
      <c r="D70" s="8"/>
      <c r="E70" s="8">
        <v>30000</v>
      </c>
      <c r="F70" s="8"/>
      <c r="G70" s="8">
        <v>0</v>
      </c>
    </row>
    <row r="71" spans="1:7" s="3" customFormat="1" ht="13.5">
      <c r="A71" s="8" t="s">
        <v>67</v>
      </c>
      <c r="B71" s="8"/>
      <c r="C71" s="8">
        <f t="shared" si="1"/>
        <v>9150</v>
      </c>
      <c r="D71" s="8"/>
      <c r="E71" s="8">
        <v>9150</v>
      </c>
      <c r="F71" s="8"/>
      <c r="G71" s="8">
        <v>0</v>
      </c>
    </row>
    <row r="72" spans="1:7" s="3" customFormat="1" ht="13.5">
      <c r="A72" s="8" t="s">
        <v>111</v>
      </c>
      <c r="B72" s="8"/>
      <c r="C72" s="8">
        <f t="shared" si="1"/>
        <v>44000</v>
      </c>
      <c r="D72" s="8"/>
      <c r="E72" s="8">
        <v>44000</v>
      </c>
      <c r="F72" s="8"/>
      <c r="G72" s="8">
        <v>0</v>
      </c>
    </row>
    <row r="73" spans="1:7" s="3" customFormat="1" ht="13.5">
      <c r="A73" s="8" t="s">
        <v>91</v>
      </c>
      <c r="B73" s="8"/>
      <c r="C73" s="8">
        <f t="shared" si="1"/>
        <v>476796</v>
      </c>
      <c r="D73" s="8"/>
      <c r="E73" s="8">
        <v>6090</v>
      </c>
      <c r="F73" s="8"/>
      <c r="G73" s="8">
        <v>470706</v>
      </c>
    </row>
    <row r="74" spans="1:7" s="3" customFormat="1" ht="13.5">
      <c r="A74" s="8" t="s">
        <v>100</v>
      </c>
      <c r="B74" s="8"/>
      <c r="C74" s="8">
        <f t="shared" si="1"/>
        <v>2825</v>
      </c>
      <c r="D74" s="8"/>
      <c r="E74" s="8">
        <v>2825</v>
      </c>
      <c r="F74" s="8"/>
      <c r="G74" s="8">
        <v>0</v>
      </c>
    </row>
    <row r="75" spans="1:7" s="3" customFormat="1" ht="13.5">
      <c r="A75" s="8" t="s">
        <v>45</v>
      </c>
      <c r="B75" s="8"/>
      <c r="C75" s="13">
        <f t="shared" si="1"/>
        <v>562771</v>
      </c>
      <c r="D75" s="8"/>
      <c r="E75" s="13">
        <f>SUM(E70:E74)</f>
        <v>92065</v>
      </c>
      <c r="F75" s="8"/>
      <c r="G75" s="13">
        <f>SUM(G70:G74)</f>
        <v>470706</v>
      </c>
    </row>
    <row r="76" spans="1:7" s="3" customFormat="1" ht="13.5">
      <c r="A76" s="8"/>
      <c r="B76" s="8"/>
      <c r="C76" s="8"/>
      <c r="D76" s="8"/>
      <c r="E76" s="8"/>
      <c r="F76" s="8"/>
      <c r="G76" s="8"/>
    </row>
    <row r="77" spans="1:7" s="3" customFormat="1" ht="13.5">
      <c r="A77" s="8" t="s">
        <v>119</v>
      </c>
      <c r="B77" s="8"/>
      <c r="C77" s="8"/>
      <c r="D77" s="8"/>
      <c r="E77" s="8"/>
      <c r="F77" s="8"/>
      <c r="G77" s="8"/>
    </row>
    <row r="78" spans="1:7" s="3" customFormat="1" ht="13.5">
      <c r="A78" s="8" t="s">
        <v>33</v>
      </c>
      <c r="B78" s="8"/>
      <c r="C78" s="8">
        <f>SUM(E78:G78)</f>
        <v>213062</v>
      </c>
      <c r="D78" s="8"/>
      <c r="E78" s="8">
        <v>213062</v>
      </c>
      <c r="F78" s="8"/>
      <c r="G78" s="8">
        <v>0</v>
      </c>
    </row>
    <row r="79" spans="1:7" s="3" customFormat="1" ht="13.5">
      <c r="A79" s="8" t="s">
        <v>116</v>
      </c>
      <c r="B79" s="8"/>
      <c r="C79" s="8">
        <f>SUM(E79:G79)</f>
        <v>375</v>
      </c>
      <c r="D79" s="8"/>
      <c r="E79" s="8">
        <v>375</v>
      </c>
      <c r="F79" s="8"/>
      <c r="G79" s="8">
        <v>0</v>
      </c>
    </row>
    <row r="80" spans="1:7" s="3" customFormat="1" ht="13.5">
      <c r="A80" s="8" t="s">
        <v>34</v>
      </c>
      <c r="B80" s="8"/>
      <c r="C80" s="8">
        <f>SUM(E80:G80)</f>
        <v>33852</v>
      </c>
      <c r="D80" s="8"/>
      <c r="E80" s="8">
        <v>30253</v>
      </c>
      <c r="F80" s="8"/>
      <c r="G80" s="8">
        <v>3599</v>
      </c>
    </row>
    <row r="81" spans="1:7" s="3" customFormat="1" ht="13.5">
      <c r="A81" s="8" t="s">
        <v>35</v>
      </c>
      <c r="B81" s="8"/>
      <c r="C81" s="12">
        <f>SUM(E81:G81)</f>
        <v>67355</v>
      </c>
      <c r="D81" s="8"/>
      <c r="E81" s="12">
        <v>67355</v>
      </c>
      <c r="F81" s="8"/>
      <c r="G81" s="12">
        <v>0</v>
      </c>
    </row>
    <row r="82" spans="1:7" s="3" customFormat="1" ht="13.5">
      <c r="A82" s="8" t="s">
        <v>125</v>
      </c>
      <c r="B82" s="8"/>
      <c r="C82" s="13">
        <f>SUM(E82:G82)</f>
        <v>314644</v>
      </c>
      <c r="D82" s="8"/>
      <c r="E82" s="13">
        <f>SUM(E78:E81)</f>
        <v>311045</v>
      </c>
      <c r="F82" s="8"/>
      <c r="G82" s="13">
        <f>SUM(G78:G81)</f>
        <v>3599</v>
      </c>
    </row>
    <row r="83" spans="1:7" s="3" customFormat="1" ht="13.5">
      <c r="A83" s="8"/>
      <c r="B83" s="8"/>
      <c r="C83" s="8"/>
      <c r="D83" s="8"/>
      <c r="E83" s="8"/>
      <c r="F83" s="8"/>
      <c r="G83" s="8"/>
    </row>
    <row r="84" spans="1:7" s="3" customFormat="1" ht="13.5">
      <c r="A84" s="8" t="s">
        <v>104</v>
      </c>
      <c r="B84" s="8"/>
      <c r="C84" s="12">
        <f>SUM(E84:G84)</f>
        <v>4943219</v>
      </c>
      <c r="D84" s="8"/>
      <c r="E84" s="12">
        <v>32099</v>
      </c>
      <c r="F84" s="8"/>
      <c r="G84" s="12">
        <v>4911120</v>
      </c>
    </row>
    <row r="85" spans="1:7" s="3" customFormat="1" ht="13.5">
      <c r="A85" s="8"/>
      <c r="B85" s="8"/>
      <c r="C85" s="11"/>
      <c r="D85" s="8"/>
      <c r="E85" s="11"/>
      <c r="F85" s="8"/>
      <c r="G85" s="11"/>
    </row>
    <row r="86" spans="1:7" s="3" customFormat="1" ht="13.5">
      <c r="A86" s="8" t="s">
        <v>46</v>
      </c>
      <c r="B86" s="8"/>
      <c r="C86" s="8"/>
      <c r="D86" s="8"/>
      <c r="E86" s="8"/>
      <c r="F86" s="8"/>
      <c r="G86" s="8"/>
    </row>
    <row r="87" spans="1:7" s="3" customFormat="1" ht="13.5">
      <c r="A87" s="8" t="s">
        <v>47</v>
      </c>
      <c r="B87" s="8"/>
      <c r="C87" s="8">
        <f>SUM(E87:G87)</f>
        <v>124170</v>
      </c>
      <c r="D87" s="8"/>
      <c r="E87" s="8">
        <v>124170</v>
      </c>
      <c r="F87" s="8"/>
      <c r="G87" s="8">
        <v>0</v>
      </c>
    </row>
    <row r="88" spans="1:7" s="3" customFormat="1" ht="13.5">
      <c r="A88" s="8" t="s">
        <v>48</v>
      </c>
      <c r="B88" s="8"/>
      <c r="C88" s="8">
        <f>SUM(E88:G88)</f>
        <v>15125</v>
      </c>
      <c r="D88" s="8"/>
      <c r="E88" s="8">
        <v>15125</v>
      </c>
      <c r="F88" s="8"/>
      <c r="G88" s="8">
        <v>0</v>
      </c>
    </row>
    <row r="89" spans="1:7" s="3" customFormat="1" ht="13.5">
      <c r="A89" s="8" t="s">
        <v>102</v>
      </c>
      <c r="B89" s="8"/>
      <c r="C89" s="11">
        <f>SUM(E89:G89)</f>
        <v>17674</v>
      </c>
      <c r="D89" s="8"/>
      <c r="E89" s="12">
        <v>17674</v>
      </c>
      <c r="F89" s="8"/>
      <c r="G89" s="12">
        <v>0</v>
      </c>
    </row>
    <row r="90" spans="1:7" s="3" customFormat="1" ht="13.5">
      <c r="A90" s="8" t="s">
        <v>50</v>
      </c>
      <c r="B90" s="8"/>
      <c r="C90" s="13">
        <f>SUM(E90:G90)</f>
        <v>156969</v>
      </c>
      <c r="D90" s="8"/>
      <c r="E90" s="13">
        <f>SUM(E87:E89)</f>
        <v>156969</v>
      </c>
      <c r="F90" s="8"/>
      <c r="G90" s="13">
        <f>SUM(G87:G89)</f>
        <v>0</v>
      </c>
    </row>
    <row r="91" spans="1:7" s="3" customFormat="1" ht="13.5">
      <c r="A91" s="8"/>
      <c r="B91" s="8"/>
      <c r="C91" s="8"/>
      <c r="D91" s="8"/>
      <c r="E91" s="8"/>
      <c r="F91" s="8"/>
      <c r="G91" s="8"/>
    </row>
    <row r="92" spans="1:7" s="3" customFormat="1" ht="13.5">
      <c r="A92" s="8" t="s">
        <v>51</v>
      </c>
      <c r="B92" s="8"/>
      <c r="C92" s="12">
        <f>SUM(E92:G92)</f>
        <v>11733</v>
      </c>
      <c r="D92" s="8"/>
      <c r="E92" s="12">
        <v>11733</v>
      </c>
      <c r="F92" s="8"/>
      <c r="G92" s="12">
        <v>0</v>
      </c>
    </row>
    <row r="93" spans="1:7" s="3" customFormat="1" ht="13.5">
      <c r="A93" s="8"/>
      <c r="B93" s="8"/>
      <c r="C93" s="11"/>
      <c r="D93" s="8"/>
      <c r="E93" s="8"/>
      <c r="F93" s="8"/>
      <c r="G93" s="8"/>
    </row>
    <row r="94" spans="1:7" s="3" customFormat="1" ht="13.5">
      <c r="A94" s="8" t="s">
        <v>117</v>
      </c>
      <c r="B94" s="8"/>
      <c r="C94" s="12">
        <f>SUM(E94:G94)</f>
        <v>2036099</v>
      </c>
      <c r="D94" s="8"/>
      <c r="E94" s="12">
        <v>0</v>
      </c>
      <c r="F94" s="8"/>
      <c r="G94" s="12">
        <v>2036099</v>
      </c>
    </row>
    <row r="95" spans="1:7" s="3" customFormat="1" ht="13.5">
      <c r="A95" s="8"/>
      <c r="B95" s="8"/>
      <c r="C95" s="8"/>
      <c r="D95" s="8"/>
      <c r="E95" s="8"/>
      <c r="F95" s="8"/>
      <c r="G95" s="8"/>
    </row>
    <row r="96" spans="1:7" s="3" customFormat="1" ht="13.5">
      <c r="A96" s="8" t="s">
        <v>52</v>
      </c>
      <c r="B96" s="8"/>
      <c r="C96" s="12">
        <f>SUM(E96:G96)</f>
        <v>48380</v>
      </c>
      <c r="D96" s="8"/>
      <c r="E96" s="12">
        <v>44280</v>
      </c>
      <c r="F96" s="8"/>
      <c r="G96" s="12">
        <v>4100</v>
      </c>
    </row>
    <row r="97" spans="1:7" s="3" customFormat="1" ht="13.5">
      <c r="A97" s="8"/>
      <c r="B97" s="8"/>
      <c r="C97" s="8"/>
      <c r="D97" s="8"/>
      <c r="E97" s="8"/>
      <c r="F97" s="8"/>
      <c r="G97" s="8"/>
    </row>
    <row r="98" spans="1:7" s="3" customFormat="1" ht="13.5">
      <c r="A98" s="8" t="s">
        <v>53</v>
      </c>
      <c r="B98" s="8"/>
      <c r="C98" s="8"/>
      <c r="D98" s="8"/>
      <c r="E98" s="8"/>
      <c r="F98" s="8"/>
      <c r="G98" s="8"/>
    </row>
    <row r="99" spans="1:7" s="3" customFormat="1" ht="13.5">
      <c r="A99" s="8" t="s">
        <v>54</v>
      </c>
      <c r="B99" s="8"/>
      <c r="C99" s="8">
        <f aca="true" t="shared" si="2" ref="C99:C104">SUM(E99:G99)</f>
        <v>18408</v>
      </c>
      <c r="D99" s="8"/>
      <c r="E99" s="8">
        <v>0</v>
      </c>
      <c r="F99" s="8"/>
      <c r="G99" s="8">
        <v>18408</v>
      </c>
    </row>
    <row r="100" spans="1:7" s="3" customFormat="1" ht="13.5">
      <c r="A100" s="8" t="s">
        <v>55</v>
      </c>
      <c r="B100" s="8"/>
      <c r="C100" s="11">
        <f t="shared" si="2"/>
        <v>127101</v>
      </c>
      <c r="D100" s="8"/>
      <c r="E100" s="8">
        <v>0</v>
      </c>
      <c r="F100" s="8"/>
      <c r="G100" s="8">
        <v>127101</v>
      </c>
    </row>
    <row r="101" spans="1:7" s="3" customFormat="1" ht="13.5">
      <c r="A101" s="8" t="s">
        <v>56</v>
      </c>
      <c r="B101" s="8"/>
      <c r="C101" s="8">
        <f t="shared" si="2"/>
        <v>32676</v>
      </c>
      <c r="D101" s="8"/>
      <c r="E101" s="8">
        <v>0</v>
      </c>
      <c r="F101" s="8"/>
      <c r="G101" s="8">
        <v>32676</v>
      </c>
    </row>
    <row r="102" spans="1:7" s="3" customFormat="1" ht="13.5">
      <c r="A102" s="8" t="s">
        <v>57</v>
      </c>
      <c r="B102" s="8"/>
      <c r="C102" s="8">
        <f t="shared" si="2"/>
        <v>123203</v>
      </c>
      <c r="D102" s="8"/>
      <c r="E102" s="8">
        <v>0</v>
      </c>
      <c r="F102" s="8"/>
      <c r="G102" s="8">
        <v>123203</v>
      </c>
    </row>
    <row r="103" spans="1:7" s="3" customFormat="1" ht="13.5">
      <c r="A103" s="8" t="s">
        <v>58</v>
      </c>
      <c r="B103" s="8"/>
      <c r="C103" s="12">
        <f t="shared" si="2"/>
        <v>48214</v>
      </c>
      <c r="D103" s="8"/>
      <c r="E103" s="12">
        <v>0</v>
      </c>
      <c r="F103" s="8"/>
      <c r="G103" s="12">
        <v>48214</v>
      </c>
    </row>
    <row r="104" spans="1:7" s="3" customFormat="1" ht="13.5">
      <c r="A104" s="8" t="s">
        <v>59</v>
      </c>
      <c r="B104" s="8"/>
      <c r="C104" s="13">
        <f t="shared" si="2"/>
        <v>349602</v>
      </c>
      <c r="D104" s="8"/>
      <c r="E104" s="13">
        <f>SUM(E99:E103)</f>
        <v>0</v>
      </c>
      <c r="F104" s="8"/>
      <c r="G104" s="13">
        <f>SUM(G99:G103)</f>
        <v>349602</v>
      </c>
    </row>
    <row r="105" spans="1:7" s="3" customFormat="1" ht="13.5">
      <c r="A105" s="8"/>
      <c r="B105" s="8"/>
      <c r="C105" s="8"/>
      <c r="D105" s="8"/>
      <c r="E105" s="8"/>
      <c r="F105" s="8"/>
      <c r="G105" s="8"/>
    </row>
    <row r="106" spans="1:7" s="3" customFormat="1" ht="13.5">
      <c r="A106" s="8" t="s">
        <v>120</v>
      </c>
      <c r="B106" s="8"/>
      <c r="C106" s="8"/>
      <c r="D106" s="8"/>
      <c r="E106" s="8"/>
      <c r="F106" s="8"/>
      <c r="G106" s="8"/>
    </row>
    <row r="107" spans="1:7" s="3" customFormat="1" ht="13.5">
      <c r="A107" s="8" t="s">
        <v>96</v>
      </c>
      <c r="B107" s="8"/>
      <c r="C107" s="11">
        <f>SUM(E107:G107)</f>
        <v>46862</v>
      </c>
      <c r="D107" s="11"/>
      <c r="E107" s="11">
        <v>0</v>
      </c>
      <c r="F107" s="11"/>
      <c r="G107" s="11">
        <v>46862</v>
      </c>
    </row>
    <row r="108" spans="1:7" s="3" customFormat="1" ht="13.5">
      <c r="A108" s="8" t="s">
        <v>121</v>
      </c>
      <c r="B108" s="8"/>
      <c r="C108" s="13">
        <f>SUM(E108:G108)</f>
        <v>46862</v>
      </c>
      <c r="D108" s="11"/>
      <c r="E108" s="13">
        <f>SUM(E107:E107)</f>
        <v>0</v>
      </c>
      <c r="F108" s="11"/>
      <c r="G108" s="13">
        <f>SUM(G107:G107)</f>
        <v>46862</v>
      </c>
    </row>
    <row r="109" spans="1:7" s="3" customFormat="1" ht="13.5">
      <c r="A109" s="8"/>
      <c r="B109" s="8"/>
      <c r="C109" s="8"/>
      <c r="D109" s="8"/>
      <c r="E109" s="8"/>
      <c r="F109" s="8"/>
      <c r="G109" s="8"/>
    </row>
    <row r="110" spans="1:7" s="3" customFormat="1" ht="13.5">
      <c r="A110" s="8" t="s">
        <v>60</v>
      </c>
      <c r="B110" s="8"/>
      <c r="C110" s="12">
        <f>SUM(E110:G110)</f>
        <v>29625</v>
      </c>
      <c r="D110" s="8"/>
      <c r="E110" s="12">
        <v>20405</v>
      </c>
      <c r="F110" s="8"/>
      <c r="G110" s="12">
        <v>9220</v>
      </c>
    </row>
    <row r="111" spans="1:7" s="3" customFormat="1" ht="13.5">
      <c r="A111" s="8"/>
      <c r="B111" s="8"/>
      <c r="C111" s="8"/>
      <c r="D111" s="8"/>
      <c r="E111" s="8"/>
      <c r="F111" s="8"/>
      <c r="G111" s="8"/>
    </row>
    <row r="112" spans="1:7" s="3" customFormat="1" ht="13.5">
      <c r="A112" s="8" t="s">
        <v>122</v>
      </c>
      <c r="B112" s="8"/>
      <c r="C112" s="8"/>
      <c r="D112" s="8"/>
      <c r="E112" s="8"/>
      <c r="F112" s="8"/>
      <c r="G112" s="8"/>
    </row>
    <row r="113" spans="1:7" s="3" customFormat="1" ht="13.5">
      <c r="A113" s="8" t="s">
        <v>86</v>
      </c>
      <c r="B113" s="8"/>
      <c r="C113" s="8">
        <f>SUM(E113:G113)</f>
        <v>1121</v>
      </c>
      <c r="D113" s="8"/>
      <c r="E113" s="8">
        <v>1121</v>
      </c>
      <c r="F113" s="8"/>
      <c r="G113" s="8">
        <v>0</v>
      </c>
    </row>
    <row r="114" spans="1:7" s="3" customFormat="1" ht="13.5">
      <c r="A114" s="8" t="s">
        <v>36</v>
      </c>
      <c r="B114" s="8"/>
      <c r="C114" s="8">
        <f>SUM(E114:G114)</f>
        <v>93882</v>
      </c>
      <c r="D114" s="8"/>
      <c r="E114" s="8">
        <v>93882</v>
      </c>
      <c r="F114" s="8"/>
      <c r="G114" s="8">
        <v>0</v>
      </c>
    </row>
    <row r="115" spans="1:7" s="3" customFormat="1" ht="13.5">
      <c r="A115" s="8" t="s">
        <v>90</v>
      </c>
      <c r="B115" s="8"/>
      <c r="C115" s="8">
        <f>SUM(E115:G115)</f>
        <v>17847</v>
      </c>
      <c r="D115" s="8"/>
      <c r="E115" s="8">
        <v>17847</v>
      </c>
      <c r="F115" s="8"/>
      <c r="G115" s="8">
        <v>0</v>
      </c>
    </row>
    <row r="116" spans="1:7" s="3" customFormat="1" ht="13.5">
      <c r="A116" s="8" t="s">
        <v>129</v>
      </c>
      <c r="B116" s="8"/>
      <c r="C116" s="8">
        <f>SUM(E116:G116)</f>
        <v>14550</v>
      </c>
      <c r="D116" s="8"/>
      <c r="E116" s="8">
        <v>14550</v>
      </c>
      <c r="F116" s="8"/>
      <c r="G116" s="8">
        <v>0</v>
      </c>
    </row>
    <row r="117" spans="1:7" s="3" customFormat="1" ht="13.5">
      <c r="A117" s="8" t="s">
        <v>126</v>
      </c>
      <c r="B117" s="8"/>
      <c r="C117" s="13">
        <f>SUM(E117:G117)</f>
        <v>127400</v>
      </c>
      <c r="D117" s="8"/>
      <c r="E117" s="13">
        <f>SUM(E113:E116)</f>
        <v>127400</v>
      </c>
      <c r="F117" s="8"/>
      <c r="G117" s="13">
        <f>SUM(G113:G116)</f>
        <v>0</v>
      </c>
    </row>
    <row r="118" spans="1:7" s="3" customFormat="1" ht="13.5">
      <c r="A118" s="8"/>
      <c r="B118" s="8"/>
      <c r="C118" s="8"/>
      <c r="D118" s="8"/>
      <c r="E118" s="8"/>
      <c r="F118" s="8"/>
      <c r="G118" s="8"/>
    </row>
    <row r="119" spans="1:7" s="3" customFormat="1" ht="13.5">
      <c r="A119" s="8" t="s">
        <v>93</v>
      </c>
      <c r="B119" s="8"/>
      <c r="C119" s="8"/>
      <c r="D119" s="8"/>
      <c r="E119" s="8"/>
      <c r="F119" s="8"/>
      <c r="G119" s="8"/>
    </row>
    <row r="120" spans="1:7" s="3" customFormat="1" ht="13.5">
      <c r="A120" s="8" t="s">
        <v>61</v>
      </c>
      <c r="B120" s="8"/>
      <c r="C120" s="11">
        <f>SUM(E120:G120)</f>
        <v>103687</v>
      </c>
      <c r="D120" s="8"/>
      <c r="E120" s="8">
        <v>103687</v>
      </c>
      <c r="F120" s="8"/>
      <c r="G120" s="8">
        <v>0</v>
      </c>
    </row>
    <row r="121" spans="1:7" s="3" customFormat="1" ht="13.5">
      <c r="A121" s="8" t="s">
        <v>105</v>
      </c>
      <c r="B121" s="8"/>
      <c r="C121" s="8">
        <f>SUM(E121:G121)</f>
        <v>8000</v>
      </c>
      <c r="D121" s="8"/>
      <c r="E121" s="8">
        <v>8000</v>
      </c>
      <c r="F121" s="8"/>
      <c r="G121" s="8">
        <v>0</v>
      </c>
    </row>
    <row r="122" spans="1:7" s="3" customFormat="1" ht="13.5">
      <c r="A122" s="8" t="s">
        <v>62</v>
      </c>
      <c r="B122" s="8"/>
      <c r="C122" s="12">
        <f>SUM(E122:G122)</f>
        <v>39176</v>
      </c>
      <c r="D122" s="8"/>
      <c r="E122" s="12">
        <v>39176</v>
      </c>
      <c r="F122" s="8"/>
      <c r="G122" s="12">
        <v>0</v>
      </c>
    </row>
    <row r="123" spans="1:7" s="3" customFormat="1" ht="13.5">
      <c r="A123" s="11" t="s">
        <v>94</v>
      </c>
      <c r="B123" s="8"/>
      <c r="C123" s="13">
        <f>SUM(E123:G123)</f>
        <v>150863</v>
      </c>
      <c r="D123" s="8"/>
      <c r="E123" s="13">
        <f>SUM(E120:E122)</f>
        <v>150863</v>
      </c>
      <c r="F123" s="8"/>
      <c r="G123" s="13">
        <f>SUM(G120:G122)</f>
        <v>0</v>
      </c>
    </row>
    <row r="124" spans="1:7" s="3" customFormat="1" ht="13.5">
      <c r="A124" s="8"/>
      <c r="B124" s="8"/>
      <c r="C124" s="8"/>
      <c r="D124" s="8"/>
      <c r="E124" s="8"/>
      <c r="F124" s="8"/>
      <c r="G124" s="8"/>
    </row>
    <row r="125" spans="1:7" s="3" customFormat="1" ht="13.5">
      <c r="A125" s="8" t="s">
        <v>63</v>
      </c>
      <c r="B125" s="8"/>
      <c r="C125" s="12">
        <f>SUM(E125:G125)</f>
        <v>760</v>
      </c>
      <c r="D125" s="11"/>
      <c r="E125" s="12">
        <v>440</v>
      </c>
      <c r="F125" s="8"/>
      <c r="G125" s="12">
        <v>320</v>
      </c>
    </row>
    <row r="126" spans="1:7" s="3" customFormat="1" ht="13.5">
      <c r="A126" s="8"/>
      <c r="B126" s="8"/>
      <c r="C126" s="8"/>
      <c r="D126" s="8"/>
      <c r="E126" s="8"/>
      <c r="F126" s="8"/>
      <c r="G126" s="8"/>
    </row>
    <row r="127" spans="1:7" s="3" customFormat="1" ht="13.5">
      <c r="A127" s="8" t="s">
        <v>87</v>
      </c>
      <c r="B127" s="8"/>
      <c r="C127" s="12">
        <f>SUM(E127:G127)</f>
        <v>46291</v>
      </c>
      <c r="D127" s="11"/>
      <c r="E127" s="12">
        <v>46291</v>
      </c>
      <c r="F127" s="8"/>
      <c r="G127" s="12">
        <v>0</v>
      </c>
    </row>
    <row r="128" spans="1:7" s="3" customFormat="1" ht="13.5">
      <c r="A128" s="8"/>
      <c r="B128" s="8"/>
      <c r="C128" s="11"/>
      <c r="D128" s="11"/>
      <c r="E128" s="11"/>
      <c r="F128" s="8"/>
      <c r="G128" s="11"/>
    </row>
    <row r="129" spans="1:7" s="3" customFormat="1" ht="13.5">
      <c r="A129" s="8" t="s">
        <v>64</v>
      </c>
      <c r="B129" s="8"/>
      <c r="C129" s="8"/>
      <c r="D129" s="8"/>
      <c r="E129" s="8"/>
      <c r="F129" s="8"/>
      <c r="G129" s="8"/>
    </row>
    <row r="130" spans="1:7" s="3" customFormat="1" ht="13.5">
      <c r="A130" s="8" t="s">
        <v>95</v>
      </c>
      <c r="B130" s="8"/>
      <c r="C130" s="8">
        <f>SUM(E130:G130)</f>
        <v>39679</v>
      </c>
      <c r="D130" s="8"/>
      <c r="E130" s="8">
        <v>39679</v>
      </c>
      <c r="F130" s="8"/>
      <c r="G130" s="8">
        <v>0</v>
      </c>
    </row>
    <row r="131" spans="1:7" s="3" customFormat="1" ht="13.5">
      <c r="A131" s="8" t="s">
        <v>65</v>
      </c>
      <c r="B131" s="8"/>
      <c r="C131" s="8">
        <f aca="true" t="shared" si="3" ref="C131:C143">SUM(E131:G131)</f>
        <v>29259</v>
      </c>
      <c r="D131" s="8"/>
      <c r="E131" s="8">
        <v>29259</v>
      </c>
      <c r="F131" s="8"/>
      <c r="G131" s="8">
        <v>0</v>
      </c>
    </row>
    <row r="132" spans="1:7" s="3" customFormat="1" ht="13.5">
      <c r="A132" s="11" t="s">
        <v>66</v>
      </c>
      <c r="B132" s="8"/>
      <c r="C132" s="8">
        <f t="shared" si="3"/>
        <v>19123</v>
      </c>
      <c r="D132" s="8"/>
      <c r="E132" s="8">
        <v>19123</v>
      </c>
      <c r="F132" s="8"/>
      <c r="G132" s="8">
        <v>0</v>
      </c>
    </row>
    <row r="133" spans="1:7" s="3" customFormat="1" ht="13.5">
      <c r="A133" s="11" t="s">
        <v>92</v>
      </c>
      <c r="B133" s="8"/>
      <c r="C133" s="8">
        <f t="shared" si="3"/>
        <v>50522</v>
      </c>
      <c r="D133" s="8"/>
      <c r="E133" s="8">
        <v>50522</v>
      </c>
      <c r="F133" s="8"/>
      <c r="G133" s="8">
        <v>0</v>
      </c>
    </row>
    <row r="134" spans="1:7" s="3" customFormat="1" ht="13.5">
      <c r="A134" s="8" t="s">
        <v>68</v>
      </c>
      <c r="B134" s="8"/>
      <c r="C134" s="8">
        <f t="shared" si="3"/>
        <v>582100</v>
      </c>
      <c r="D134" s="8"/>
      <c r="E134" s="8">
        <v>582100</v>
      </c>
      <c r="F134" s="8"/>
      <c r="G134" s="8">
        <v>0</v>
      </c>
    </row>
    <row r="135" spans="1:7" s="3" customFormat="1" ht="13.5">
      <c r="A135" s="8" t="s">
        <v>67</v>
      </c>
      <c r="B135" s="8"/>
      <c r="C135" s="8">
        <f t="shared" si="3"/>
        <v>245344</v>
      </c>
      <c r="D135" s="8"/>
      <c r="E135" s="8">
        <v>0</v>
      </c>
      <c r="F135" s="8"/>
      <c r="G135" s="8">
        <v>245344</v>
      </c>
    </row>
    <row r="136" spans="1:7" s="3" customFormat="1" ht="13.5">
      <c r="A136" s="8" t="s">
        <v>106</v>
      </c>
      <c r="B136" s="8"/>
      <c r="C136" s="8">
        <f t="shared" si="3"/>
        <v>46186</v>
      </c>
      <c r="D136" s="8"/>
      <c r="E136" s="8">
        <v>46186</v>
      </c>
      <c r="F136" s="8"/>
      <c r="G136" s="8">
        <v>0</v>
      </c>
    </row>
    <row r="137" spans="1:7" s="3" customFormat="1" ht="13.5">
      <c r="A137" s="8" t="s">
        <v>69</v>
      </c>
      <c r="B137" s="8"/>
      <c r="C137" s="8">
        <f t="shared" si="3"/>
        <v>667741</v>
      </c>
      <c r="D137" s="8"/>
      <c r="E137" s="8">
        <v>667741</v>
      </c>
      <c r="F137" s="8"/>
      <c r="G137" s="8">
        <v>0</v>
      </c>
    </row>
    <row r="138" spans="1:7" s="3" customFormat="1" ht="13.5">
      <c r="A138" s="8" t="s">
        <v>70</v>
      </c>
      <c r="B138" s="8"/>
      <c r="C138" s="8">
        <f t="shared" si="3"/>
        <v>36078</v>
      </c>
      <c r="D138" s="8"/>
      <c r="E138" s="8">
        <v>36078</v>
      </c>
      <c r="F138" s="8"/>
      <c r="G138" s="8">
        <v>0</v>
      </c>
    </row>
    <row r="139" spans="1:7" s="3" customFormat="1" ht="13.5">
      <c r="A139" s="8" t="s">
        <v>49</v>
      </c>
      <c r="B139" s="8"/>
      <c r="C139" s="8">
        <f>SUM(E139:G139)</f>
        <v>14382</v>
      </c>
      <c r="D139" s="8"/>
      <c r="E139" s="8">
        <v>14382</v>
      </c>
      <c r="F139" s="8"/>
      <c r="G139" s="8">
        <v>0</v>
      </c>
    </row>
    <row r="140" spans="1:7" s="3" customFormat="1" ht="13.5">
      <c r="A140" s="8" t="s">
        <v>71</v>
      </c>
      <c r="B140" s="8"/>
      <c r="C140" s="8">
        <f t="shared" si="3"/>
        <v>12293</v>
      </c>
      <c r="D140" s="8"/>
      <c r="E140" s="8">
        <v>12293</v>
      </c>
      <c r="F140" s="8"/>
      <c r="G140" s="8">
        <v>0</v>
      </c>
    </row>
    <row r="141" spans="1:7" s="3" customFormat="1" ht="13.5">
      <c r="A141" s="8" t="s">
        <v>72</v>
      </c>
      <c r="B141" s="8"/>
      <c r="C141" s="8">
        <f t="shared" si="3"/>
        <v>2735</v>
      </c>
      <c r="D141" s="8"/>
      <c r="E141" s="8">
        <v>2735</v>
      </c>
      <c r="F141" s="8"/>
      <c r="G141" s="8">
        <v>0</v>
      </c>
    </row>
    <row r="142" spans="1:7" s="3" customFormat="1" ht="13.5">
      <c r="A142" s="8" t="s">
        <v>73</v>
      </c>
      <c r="B142" s="8"/>
      <c r="C142" s="12">
        <f t="shared" si="3"/>
        <v>7292480</v>
      </c>
      <c r="D142" s="8"/>
      <c r="E142" s="12">
        <v>7292480</v>
      </c>
      <c r="F142" s="8"/>
      <c r="G142" s="12">
        <v>0</v>
      </c>
    </row>
    <row r="143" spans="1:7" s="3" customFormat="1" ht="13.5">
      <c r="A143" s="8" t="s">
        <v>74</v>
      </c>
      <c r="B143" s="8"/>
      <c r="C143" s="13">
        <f t="shared" si="3"/>
        <v>9037922</v>
      </c>
      <c r="D143" s="8"/>
      <c r="E143" s="13">
        <f>SUM(E130:E142)</f>
        <v>8792578</v>
      </c>
      <c r="F143" s="8"/>
      <c r="G143" s="13">
        <f>SUM(G130:G142)</f>
        <v>245344</v>
      </c>
    </row>
    <row r="144" spans="1:7" s="3" customFormat="1" ht="13.5">
      <c r="A144" s="8"/>
      <c r="B144" s="8"/>
      <c r="C144" s="8"/>
      <c r="D144" s="8"/>
      <c r="E144" s="8"/>
      <c r="F144" s="8"/>
      <c r="G144" s="8"/>
    </row>
    <row r="145" spans="1:7" s="3" customFormat="1" ht="13.5">
      <c r="A145" s="8" t="s">
        <v>75</v>
      </c>
      <c r="B145" s="8"/>
      <c r="C145" s="12">
        <f>SUM(E145:G145)</f>
        <v>23119</v>
      </c>
      <c r="D145" s="8"/>
      <c r="E145" s="12">
        <v>66</v>
      </c>
      <c r="F145" s="8"/>
      <c r="G145" s="12">
        <v>23053</v>
      </c>
    </row>
    <row r="146" spans="1:7" s="3" customFormat="1" ht="13.5">
      <c r="A146" s="8"/>
      <c r="B146" s="8"/>
      <c r="C146" s="8"/>
      <c r="D146" s="8"/>
      <c r="E146" s="8"/>
      <c r="F146" s="8"/>
      <c r="G146" s="8"/>
    </row>
    <row r="147" spans="1:7" s="3" customFormat="1" ht="13.5">
      <c r="A147" s="8" t="s">
        <v>14</v>
      </c>
      <c r="B147" s="8"/>
      <c r="C147" s="12">
        <f>SUM(E147:G147)</f>
        <v>18702983</v>
      </c>
      <c r="D147" s="8"/>
      <c r="E147" s="12">
        <f>E41+E46+E82+E117+E53+E55+E57+E59+E61+E67+E75+E84+E90+E92+E96+E104+E108+E110+E123+E125+E127+E143+E145</f>
        <v>10593243</v>
      </c>
      <c r="F147" s="11"/>
      <c r="G147" s="12">
        <f>G41+G46+G82+G117+G53+G55+G57+G59+G61+G67+G75+G84+G90+G92+G96+G104+G108+G110+G123+G125+G127+G143+G145+G94</f>
        <v>8109740</v>
      </c>
    </row>
    <row r="148" spans="1:7" s="3" customFormat="1" ht="13.5">
      <c r="A148" s="8"/>
      <c r="B148" s="8"/>
      <c r="C148" s="8"/>
      <c r="D148" s="8"/>
      <c r="E148" s="8"/>
      <c r="F148" s="8"/>
      <c r="G148" s="8"/>
    </row>
    <row r="149" spans="1:7" s="3" customFormat="1" ht="13.5">
      <c r="A149" s="8" t="s">
        <v>15</v>
      </c>
      <c r="B149" s="8"/>
      <c r="C149" s="12">
        <f>SUM(E149:G149)</f>
        <v>182477128</v>
      </c>
      <c r="D149" s="8"/>
      <c r="E149" s="12">
        <v>0</v>
      </c>
      <c r="F149" s="8"/>
      <c r="G149" s="12">
        <v>182477128</v>
      </c>
    </row>
    <row r="150" spans="1:7" s="3" customFormat="1" ht="13.5">
      <c r="A150" s="8"/>
      <c r="B150" s="8"/>
      <c r="C150" s="8"/>
      <c r="D150" s="8"/>
      <c r="E150" s="8"/>
      <c r="F150" s="8"/>
      <c r="G150" s="8"/>
    </row>
    <row r="151" spans="1:7" s="3" customFormat="1" ht="13.5">
      <c r="A151" s="8" t="s">
        <v>16</v>
      </c>
      <c r="B151" s="8"/>
      <c r="C151" s="8"/>
      <c r="D151" s="8"/>
      <c r="E151" s="8"/>
      <c r="F151" s="8"/>
      <c r="G151" s="8"/>
    </row>
    <row r="152" spans="1:7" s="3" customFormat="1" ht="13.5">
      <c r="A152" s="8" t="s">
        <v>123</v>
      </c>
      <c r="B152" s="8"/>
      <c r="C152" s="8">
        <f aca="true" t="shared" si="4" ref="C152:C172">SUM(E152:G152)</f>
        <v>42158</v>
      </c>
      <c r="D152" s="8"/>
      <c r="E152" s="8">
        <v>42158</v>
      </c>
      <c r="F152" s="8"/>
      <c r="G152" s="8">
        <v>0</v>
      </c>
    </row>
    <row r="153" spans="1:7" s="3" customFormat="1" ht="13.5">
      <c r="A153" s="8" t="s">
        <v>21</v>
      </c>
      <c r="B153" s="8"/>
      <c r="C153" s="8">
        <f t="shared" si="4"/>
        <v>100636</v>
      </c>
      <c r="D153" s="8"/>
      <c r="E153" s="8">
        <v>100636</v>
      </c>
      <c r="F153" s="8"/>
      <c r="G153" s="8">
        <v>0</v>
      </c>
    </row>
    <row r="154" spans="1:7" s="3" customFormat="1" ht="13.5">
      <c r="A154" s="8" t="s">
        <v>112</v>
      </c>
      <c r="B154" s="8"/>
      <c r="C154" s="8">
        <f t="shared" si="4"/>
        <v>1162974</v>
      </c>
      <c r="D154" s="8"/>
      <c r="E154" s="8">
        <v>411489</v>
      </c>
      <c r="F154" s="8"/>
      <c r="G154" s="8">
        <v>751485</v>
      </c>
    </row>
    <row r="155" spans="1:7" s="3" customFormat="1" ht="13.5">
      <c r="A155" s="8" t="s">
        <v>76</v>
      </c>
      <c r="B155" s="8"/>
      <c r="C155" s="8">
        <f t="shared" si="4"/>
        <v>366130</v>
      </c>
      <c r="D155" s="8"/>
      <c r="E155" s="8">
        <v>366130</v>
      </c>
      <c r="F155" s="8"/>
      <c r="G155" s="8">
        <v>0</v>
      </c>
    </row>
    <row r="156" spans="1:7" s="3" customFormat="1" ht="13.5">
      <c r="A156" s="8" t="s">
        <v>124</v>
      </c>
      <c r="B156" s="8"/>
      <c r="C156" s="8">
        <f t="shared" si="4"/>
        <v>5870</v>
      </c>
      <c r="D156" s="8"/>
      <c r="E156" s="8">
        <v>5870</v>
      </c>
      <c r="F156" s="8"/>
      <c r="G156" s="8">
        <v>0</v>
      </c>
    </row>
    <row r="157" spans="1:7" s="3" customFormat="1" ht="13.5">
      <c r="A157" s="8" t="s">
        <v>77</v>
      </c>
      <c r="B157" s="8"/>
      <c r="C157" s="8">
        <f t="shared" si="4"/>
        <v>2084534</v>
      </c>
      <c r="D157" s="8"/>
      <c r="E157" s="8">
        <v>0</v>
      </c>
      <c r="F157" s="8"/>
      <c r="G157" s="8">
        <v>2084534</v>
      </c>
    </row>
    <row r="158" spans="1:7" s="3" customFormat="1" ht="13.5">
      <c r="A158" s="8" t="s">
        <v>101</v>
      </c>
      <c r="B158" s="8"/>
      <c r="C158" s="8">
        <f>SUM(E158:G158)</f>
        <v>518055</v>
      </c>
      <c r="D158" s="8"/>
      <c r="E158" s="8">
        <v>518055</v>
      </c>
      <c r="F158" s="8"/>
      <c r="G158" s="8">
        <v>0</v>
      </c>
    </row>
    <row r="159" spans="1:7" s="3" customFormat="1" ht="13.5">
      <c r="A159" s="8" t="s">
        <v>78</v>
      </c>
      <c r="B159" s="8"/>
      <c r="C159" s="8">
        <f t="shared" si="4"/>
        <v>7041278</v>
      </c>
      <c r="D159" s="8"/>
      <c r="E159" s="8">
        <v>1338699</v>
      </c>
      <c r="F159" s="8"/>
      <c r="G159" s="8">
        <v>5702579</v>
      </c>
    </row>
    <row r="160" spans="1:7" s="3" customFormat="1" ht="13.5">
      <c r="A160" s="8" t="s">
        <v>113</v>
      </c>
      <c r="B160" s="8"/>
      <c r="C160" s="8">
        <f t="shared" si="4"/>
        <v>22499</v>
      </c>
      <c r="D160" s="8"/>
      <c r="E160" s="8">
        <v>22499</v>
      </c>
      <c r="F160" s="8"/>
      <c r="G160" s="8">
        <v>0</v>
      </c>
    </row>
    <row r="161" spans="1:7" s="3" customFormat="1" ht="13.5">
      <c r="A161" s="8" t="s">
        <v>13</v>
      </c>
      <c r="B161" s="8"/>
      <c r="C161" s="8">
        <f t="shared" si="4"/>
        <v>1539747</v>
      </c>
      <c r="D161" s="8"/>
      <c r="E161" s="8">
        <v>1408135</v>
      </c>
      <c r="F161" s="8"/>
      <c r="G161" s="8">
        <v>131612</v>
      </c>
    </row>
    <row r="162" spans="1:7" s="3" customFormat="1" ht="13.5">
      <c r="A162" s="8" t="s">
        <v>88</v>
      </c>
      <c r="B162" s="8"/>
      <c r="C162" s="8">
        <f>SUM(E162:G162)</f>
        <v>35825</v>
      </c>
      <c r="D162" s="8"/>
      <c r="E162" s="8">
        <v>35825</v>
      </c>
      <c r="F162" s="8"/>
      <c r="G162" s="8">
        <v>0</v>
      </c>
    </row>
    <row r="163" spans="1:7" s="3" customFormat="1" ht="13.5">
      <c r="A163" s="8" t="s">
        <v>89</v>
      </c>
      <c r="B163" s="8"/>
      <c r="C163" s="8">
        <f>SUM(E163:G163)</f>
        <v>508126</v>
      </c>
      <c r="D163" s="8"/>
      <c r="E163" s="8">
        <v>0</v>
      </c>
      <c r="F163" s="8"/>
      <c r="G163" s="8">
        <v>508126</v>
      </c>
    </row>
    <row r="164" spans="1:7" s="3" customFormat="1" ht="13.5">
      <c r="A164" s="8" t="s">
        <v>79</v>
      </c>
      <c r="B164" s="8"/>
      <c r="C164" s="8">
        <f t="shared" si="4"/>
        <v>892</v>
      </c>
      <c r="D164" s="8"/>
      <c r="E164" s="8">
        <v>892</v>
      </c>
      <c r="F164" s="8"/>
      <c r="G164" s="8">
        <v>0</v>
      </c>
    </row>
    <row r="165" spans="1:7" s="3" customFormat="1" ht="13.5">
      <c r="A165" s="8" t="s">
        <v>80</v>
      </c>
      <c r="B165" s="8"/>
      <c r="C165" s="8">
        <f t="shared" si="4"/>
        <v>25009174</v>
      </c>
      <c r="D165" s="8"/>
      <c r="E165" s="8">
        <v>604986</v>
      </c>
      <c r="F165" s="8"/>
      <c r="G165" s="8">
        <v>24404188</v>
      </c>
    </row>
    <row r="166" spans="1:7" s="3" customFormat="1" ht="13.5">
      <c r="A166" s="8" t="s">
        <v>81</v>
      </c>
      <c r="B166" s="8"/>
      <c r="C166" s="8">
        <f t="shared" si="4"/>
        <v>278703</v>
      </c>
      <c r="D166" s="8"/>
      <c r="E166" s="8">
        <v>278703</v>
      </c>
      <c r="F166" s="8"/>
      <c r="G166" s="8">
        <v>0</v>
      </c>
    </row>
    <row r="167" spans="1:7" s="3" customFormat="1" ht="13.5">
      <c r="A167" s="8" t="s">
        <v>82</v>
      </c>
      <c r="B167" s="8"/>
      <c r="C167" s="8">
        <f t="shared" si="4"/>
        <v>3357366</v>
      </c>
      <c r="D167" s="8"/>
      <c r="E167" s="8">
        <v>2387774</v>
      </c>
      <c r="F167" s="8"/>
      <c r="G167" s="8">
        <v>969592</v>
      </c>
    </row>
    <row r="168" spans="1:7" s="3" customFormat="1" ht="13.5">
      <c r="A168" s="8" t="s">
        <v>83</v>
      </c>
      <c r="B168" s="8"/>
      <c r="C168" s="8">
        <f t="shared" si="4"/>
        <v>324481</v>
      </c>
      <c r="D168" s="8"/>
      <c r="E168" s="8">
        <v>324481</v>
      </c>
      <c r="F168" s="8"/>
      <c r="G168" s="8">
        <v>0</v>
      </c>
    </row>
    <row r="169" spans="1:7" s="3" customFormat="1" ht="13.5">
      <c r="A169" s="8" t="s">
        <v>84</v>
      </c>
      <c r="B169" s="8"/>
      <c r="C169" s="8">
        <f t="shared" si="4"/>
        <v>8050</v>
      </c>
      <c r="D169" s="8"/>
      <c r="E169" s="8">
        <v>8050</v>
      </c>
      <c r="F169" s="8"/>
      <c r="G169" s="8">
        <v>0</v>
      </c>
    </row>
    <row r="170" spans="1:7" s="3" customFormat="1" ht="13.5">
      <c r="A170" s="8" t="s">
        <v>130</v>
      </c>
      <c r="B170" s="8"/>
      <c r="C170" s="8">
        <f t="shared" si="4"/>
        <v>69487</v>
      </c>
      <c r="D170" s="8"/>
      <c r="E170" s="8">
        <v>69487</v>
      </c>
      <c r="F170" s="8"/>
      <c r="G170" s="8">
        <v>0</v>
      </c>
    </row>
    <row r="171" spans="1:7" s="3" customFormat="1" ht="13.5">
      <c r="A171" s="8" t="s">
        <v>85</v>
      </c>
      <c r="B171" s="8"/>
      <c r="C171" s="8">
        <f t="shared" si="4"/>
        <v>697675</v>
      </c>
      <c r="D171" s="8"/>
      <c r="E171" s="8">
        <v>0</v>
      </c>
      <c r="F171" s="8"/>
      <c r="G171" s="8">
        <v>697675</v>
      </c>
    </row>
    <row r="172" spans="1:7" s="3" customFormat="1" ht="13.5">
      <c r="A172" s="8" t="s">
        <v>17</v>
      </c>
      <c r="B172" s="8"/>
      <c r="C172" s="13">
        <f t="shared" si="4"/>
        <v>43173660</v>
      </c>
      <c r="D172" s="8"/>
      <c r="E172" s="13">
        <f>SUM(E152:E171)</f>
        <v>7923869</v>
      </c>
      <c r="F172" s="8"/>
      <c r="G172" s="13">
        <f>SUM(G152:G171)</f>
        <v>35249791</v>
      </c>
    </row>
    <row r="173" spans="1:7" s="3" customFormat="1" ht="13.5">
      <c r="A173" s="8"/>
      <c r="B173" s="8"/>
      <c r="C173" s="8"/>
      <c r="D173" s="8"/>
      <c r="E173" s="8"/>
      <c r="F173" s="8"/>
      <c r="G173" s="8"/>
    </row>
    <row r="174" spans="1:7" s="3" customFormat="1" ht="14.25" thickBot="1">
      <c r="A174" s="8" t="s">
        <v>18</v>
      </c>
      <c r="B174" s="8"/>
      <c r="C174" s="14">
        <f>SUM(E174:G174)</f>
        <v>855983821</v>
      </c>
      <c r="D174" s="8"/>
      <c r="E174" s="14">
        <f>E18+E24+E29+E31+E147+E149+E172+E33+E35</f>
        <v>424245001</v>
      </c>
      <c r="F174" s="8"/>
      <c r="G174" s="14">
        <f>G18+G24+G29+G31+G147+G149+G172+G33+G35</f>
        <v>431738820</v>
      </c>
    </row>
    <row r="175" spans="1:7" s="3" customFormat="1" ht="13.5" thickTop="1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</sheetData>
  <sheetProtection/>
  <mergeCells count="5">
    <mergeCell ref="C5:G5"/>
    <mergeCell ref="C6:G6"/>
    <mergeCell ref="C4:G4"/>
    <mergeCell ref="C3:G3"/>
    <mergeCell ref="A3:A6"/>
  </mergeCells>
  <conditionalFormatting sqref="A11:G174">
    <cfRule type="expression" priority="1" dxfId="0" stopIfTrue="1">
      <formula>MOD(ROW(),2)=0</formula>
    </cfRule>
  </conditionalFormatting>
  <printOptions horizontalCentered="1"/>
  <pageMargins left="0.5" right="0.5" top="0.25" bottom="0.35" header="0.25" footer="0.25"/>
  <pageSetup fitToHeight="0" fitToWidth="1" horizontalDpi="600" verticalDpi="600" orientation="portrait" scale="91" r:id="rId2"/>
  <headerFooter alignWithMargins="0">
    <oddFooter>&amp;R&amp;"Goudy Old Style,Regular"Page &amp;P of &amp;N</oddFooter>
  </headerFooter>
  <rowBreaks count="3" manualBreakCount="3">
    <brk id="58" max="255" man="1"/>
    <brk id="105" max="255" man="1"/>
    <brk id="1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2012-09-18T21:27:42Z</cp:lastPrinted>
  <dcterms:created xsi:type="dcterms:W3CDTF">2004-06-25T18:43:46Z</dcterms:created>
  <dcterms:modified xsi:type="dcterms:W3CDTF">2012-10-02T21:20:34Z</dcterms:modified>
  <cp:category/>
  <cp:version/>
  <cp:contentType/>
  <cp:contentStatus/>
</cp:coreProperties>
</file>