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1 G-2B" sheetId="1" r:id="rId1"/>
  </sheets>
  <definedNames>
    <definedName name="_Regression_Int" localSheetId="0" hidden="1">1</definedName>
    <definedName name="_xlnm.Print_Area" localSheetId="0">'2011 G-2B'!$A$1:$M$48</definedName>
    <definedName name="Print_Area_MI" localSheetId="0">'2011 G-2B'!$A$3:$M$47</definedName>
  </definedNames>
  <calcPr fullCalcOnLoad="1"/>
</workbook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<sst xmlns="http://schemas.openxmlformats.org/spreadsheetml/2006/main" count="43" uniqueCount="43">
  <si>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</si>
  <si>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</si>
  <si>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</si>
  <si>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</si>
  <si>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</si>
  <si>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</si>
  <si>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</si>
  <si>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</si>
  <si>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</si>
  <si>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</si>
  <si>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</si>
  <si>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</si>
  <si>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</si>
  <si>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</si>
  <si>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</si>
  <si>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</si>
  <si>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</si>
  <si>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</si>
  <si>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</si>
  <si>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</si>
  <si>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>Fine arts building / public radio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</si>
  <si>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</si>
  <si>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</si>
  <si>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</si>
  <si>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</si>
  <si>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</si>
  <si>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</si>
  <si>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</si>
  <si>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>Old BSU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</si>
  <si>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</si>
  <si>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</si>
  <si>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</si>
  <si>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</si>
  <si>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</si>
  <si>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</si>
  <si>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</si>
  <si>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</si>
  <si>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</si>
  <si>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</si>
  <si>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</si>
  <si>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</si>
  <si>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For the year ended June 30, 2011</t>
  </si>
  <si>
    <t>Red river research station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</si>
</sst>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5" applyFont="1" applyAlignment="1">
      <alignment vertical="center"/>
      <protection/>
    </xf>
    <xf numFmtId="167" fontId="3" fillId="0" borderId="0" xfId="55" applyNumberFormat="1" applyFont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3" fillId="0" borderId="0" xfId="55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5" fillId="0" borderId="0" xfId="55" applyFont="1" applyFill="1" applyBorder="1" applyAlignment="1">
      <alignment horizontal="center" vertical="center"/>
      <protection/>
    </xf>
    <xf numFmtId="43" fontId="3" fillId="0" borderId="0" xfId="42" applyFont="1" applyFill="1" applyAlignment="1">
      <alignment vertical="center"/>
    </xf>
    <xf numFmtId="43" fontId="3" fillId="0" borderId="0" xfId="55" applyNumberFormat="1" applyFont="1" applyFill="1" applyAlignment="1">
      <alignment vertical="center"/>
      <protection/>
    </xf>
    <xf numFmtId="167" fontId="3" fillId="0" borderId="0" xfId="55" applyNumberFormat="1" applyFont="1" applyFill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164" fontId="7" fillId="0" borderId="0" xfId="55" applyNumberFormat="1" applyFont="1" applyFill="1" applyAlignment="1" applyProtection="1">
      <alignment vertical="center"/>
      <protection/>
    </xf>
    <xf numFmtId="0" fontId="7" fillId="0" borderId="0" xfId="55" applyFont="1" applyFill="1" applyAlignment="1" applyProtection="1">
      <alignment horizontal="center" vertical="center"/>
      <protection/>
    </xf>
    <xf numFmtId="165" fontId="7" fillId="0" borderId="10" xfId="55" applyNumberFormat="1" applyFont="1" applyFill="1" applyBorder="1" applyAlignment="1" applyProtection="1">
      <alignment horizontal="center" vertical="center"/>
      <protection/>
    </xf>
    <xf numFmtId="0" fontId="7" fillId="0" borderId="10" xfId="55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165" fontId="7" fillId="0" borderId="0" xfId="55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Alignment="1" applyProtection="1">
      <alignment horizontal="left" vertical="center"/>
      <protection/>
    </xf>
    <xf numFmtId="167" fontId="7" fillId="0" borderId="0" xfId="44" applyNumberFormat="1" applyFont="1" applyFill="1" applyAlignment="1">
      <alignment vertical="center"/>
    </xf>
    <xf numFmtId="169" fontId="7" fillId="0" borderId="0" xfId="42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horizontal="right" vertical="center"/>
      <protection locked="0"/>
    </xf>
    <xf numFmtId="167" fontId="7" fillId="0" borderId="0" xfId="44" applyNumberFormat="1" applyFont="1" applyFill="1" applyAlignment="1" applyProtection="1">
      <alignment vertical="center"/>
      <protection locked="0"/>
    </xf>
    <xf numFmtId="169" fontId="7" fillId="0" borderId="0" xfId="42" applyNumberFormat="1" applyFont="1" applyFill="1" applyAlignment="1" applyProtection="1">
      <alignment horizontal="right" vertical="center"/>
      <protection locked="0"/>
    </xf>
    <xf numFmtId="169" fontId="7" fillId="0" borderId="0" xfId="42" applyNumberFormat="1" applyFont="1" applyFill="1" applyAlignment="1" applyProtection="1">
      <alignment vertical="center"/>
      <protection locked="0"/>
    </xf>
    <xf numFmtId="169" fontId="7" fillId="0" borderId="0" xfId="42" applyNumberFormat="1" applyFont="1" applyFill="1" applyBorder="1" applyAlignment="1">
      <alignment vertical="center"/>
    </xf>
    <xf numFmtId="169" fontId="7" fillId="0" borderId="11" xfId="42" applyNumberFormat="1" applyFont="1" applyFill="1" applyBorder="1" applyAlignment="1" applyProtection="1">
      <alignment vertical="center"/>
      <protection/>
    </xf>
    <xf numFmtId="169" fontId="7" fillId="0" borderId="11" xfId="42" applyNumberFormat="1" applyFont="1" applyFill="1" applyBorder="1" applyAlignment="1" applyProtection="1">
      <alignment horizontal="right" vertical="center"/>
      <protection locked="0"/>
    </xf>
    <xf numFmtId="169" fontId="7" fillId="0" borderId="11" xfId="42" applyNumberFormat="1" applyFont="1" applyFill="1" applyBorder="1" applyAlignment="1">
      <alignment vertical="center"/>
    </xf>
    <xf numFmtId="167" fontId="7" fillId="0" borderId="12" xfId="44" applyNumberFormat="1" applyFont="1" applyFill="1" applyBorder="1" applyAlignment="1" applyProtection="1">
      <alignment vertical="center"/>
      <protection/>
    </xf>
    <xf numFmtId="167" fontId="7" fillId="0" borderId="0" xfId="44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-G-2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3</xdr:col>
      <xdr:colOff>2457450</xdr:colOff>
      <xdr:row>6</xdr:row>
      <xdr:rowOff>28575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3028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2"/>
  <sheetViews>
    <sheetView showGridLines="0" tabSelected="1" zoomScalePageLayoutView="0" workbookViewId="0" topLeftCell="A10">
      <selection activeCell="D14" sqref="D14"/>
    </sheetView>
  </sheetViews>
  <sheetFormatPr defaultColWidth="11.00390625" defaultRowHeight="12.7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.00390625" style="1" customWidth="1"/>
  </cols>
  <sheetData>
    <row r="1" spans="1:4" s="7" customFormat="1" ht="12">
      <c r="A1" s="34"/>
      <c r="B1" s="34"/>
      <c r="C1" s="34"/>
      <c r="D1" s="34"/>
    </row>
    <row r="2" spans="1:13" s="7" customFormat="1" ht="10.5" customHeight="1">
      <c r="A2" s="34"/>
      <c r="B2" s="34"/>
      <c r="C2" s="34"/>
      <c r="D2" s="34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>
      <c r="A3" s="34"/>
      <c r="B3" s="34"/>
      <c r="C3" s="34"/>
      <c r="D3" s="34"/>
      <c r="E3" s="35" t="s">
        <v>39</v>
      </c>
      <c r="F3" s="35"/>
      <c r="G3" s="35"/>
      <c r="H3" s="35"/>
      <c r="I3" s="35"/>
      <c r="J3" s="35"/>
      <c r="K3" s="35"/>
      <c r="L3" s="35"/>
      <c r="M3" s="35"/>
    </row>
    <row r="4" spans="1:13" s="7" customFormat="1" ht="8.25" customHeight="1">
      <c r="A4" s="34"/>
      <c r="B4" s="34"/>
      <c r="C4" s="34"/>
      <c r="D4" s="34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ht="12.75">
      <c r="A5" s="34"/>
      <c r="B5" s="34"/>
      <c r="C5" s="34"/>
      <c r="D5" s="34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>
      <c r="A6" s="34"/>
      <c r="B6" s="34"/>
      <c r="C6" s="34"/>
      <c r="D6" s="34"/>
      <c r="E6" s="36" t="s">
        <v>40</v>
      </c>
      <c r="F6" s="37"/>
      <c r="G6" s="37"/>
      <c r="H6" s="37"/>
      <c r="I6" s="37"/>
      <c r="J6" s="37"/>
      <c r="K6" s="37"/>
      <c r="L6" s="37"/>
      <c r="M6" s="37"/>
    </row>
    <row r="7" spans="1:13" s="7" customFormat="1" ht="16.5" customHeight="1">
      <c r="A7" s="34"/>
      <c r="B7" s="34"/>
      <c r="C7" s="34"/>
      <c r="D7" s="34"/>
      <c r="E7" s="36" t="s">
        <v>41</v>
      </c>
      <c r="F7" s="36"/>
      <c r="G7" s="36"/>
      <c r="H7" s="36"/>
      <c r="I7" s="36"/>
      <c r="J7" s="36"/>
      <c r="K7" s="36"/>
      <c r="L7" s="36"/>
      <c r="M7" s="36"/>
    </row>
    <row r="8" spans="1:13" s="7" customFormat="1" ht="16.5" customHeight="1">
      <c r="A8" s="34"/>
      <c r="B8" s="34"/>
      <c r="C8" s="34"/>
      <c r="D8" s="34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>
      <c r="A9" s="34"/>
      <c r="B9" s="34"/>
      <c r="C9" s="34"/>
      <c r="D9" s="3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3"/>
      <c r="B10" s="13"/>
      <c r="C10" s="13"/>
      <c r="D10" s="13"/>
      <c r="E10" s="13"/>
      <c r="F10" s="13"/>
      <c r="G10" s="14"/>
      <c r="H10" s="14"/>
      <c r="I10" s="13"/>
      <c r="J10" s="13"/>
      <c r="K10" s="15" t="s">
        <v>7</v>
      </c>
      <c r="L10" s="15"/>
      <c r="M10" s="15"/>
    </row>
    <row r="11" spans="1:13" ht="12.75">
      <c r="A11" s="13"/>
      <c r="B11" s="13"/>
      <c r="C11" s="13"/>
      <c r="D11" s="13"/>
      <c r="E11" s="13"/>
      <c r="F11" s="13"/>
      <c r="G11" s="13"/>
      <c r="H11" s="13"/>
      <c r="I11" s="15" t="s">
        <v>4</v>
      </c>
      <c r="J11" s="15"/>
      <c r="K11" s="15" t="s">
        <v>8</v>
      </c>
      <c r="L11" s="15"/>
      <c r="M11" s="15" t="s">
        <v>9</v>
      </c>
    </row>
    <row r="12" spans="1:13" ht="12.75">
      <c r="A12" s="13"/>
      <c r="B12" s="13"/>
      <c r="C12" s="13"/>
      <c r="D12" s="13"/>
      <c r="E12" s="16">
        <v>40359</v>
      </c>
      <c r="F12" s="13"/>
      <c r="G12" s="17" t="s">
        <v>0</v>
      </c>
      <c r="H12" s="18"/>
      <c r="I12" s="16">
        <v>40724</v>
      </c>
      <c r="J12" s="19"/>
      <c r="K12" s="16">
        <v>40724</v>
      </c>
      <c r="L12" s="15"/>
      <c r="M12" s="16">
        <v>40724</v>
      </c>
    </row>
    <row r="13" spans="1:13" ht="12.75">
      <c r="A13" s="13" t="s">
        <v>2</v>
      </c>
      <c r="B13" s="13"/>
      <c r="C13" s="13"/>
      <c r="D13" s="13"/>
      <c r="E13" s="19"/>
      <c r="F13" s="13"/>
      <c r="G13" s="18"/>
      <c r="H13" s="18"/>
      <c r="I13" s="19"/>
      <c r="J13" s="19"/>
      <c r="K13" s="18"/>
      <c r="L13" s="15"/>
      <c r="M13" s="18"/>
    </row>
    <row r="14" spans="1:13" s="3" customFormat="1" ht="12.75">
      <c r="A14" s="20"/>
      <c r="B14" s="13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3" customFormat="1" ht="12.75">
      <c r="A15" s="13"/>
      <c r="B15" s="20"/>
      <c r="C15" s="13" t="s">
        <v>10</v>
      </c>
      <c r="D15" s="13"/>
      <c r="E15" s="21">
        <v>4757598</v>
      </c>
      <c r="F15" s="13"/>
      <c r="G15" s="21">
        <v>0</v>
      </c>
      <c r="H15" s="13"/>
      <c r="I15" s="21">
        <f aca="true" t="shared" si="0" ref="I15:I40">SUM(E15:G15)</f>
        <v>4757598</v>
      </c>
      <c r="J15" s="13"/>
      <c r="K15" s="21"/>
      <c r="L15" s="13"/>
      <c r="M15" s="21">
        <v>4757598</v>
      </c>
    </row>
    <row r="16" spans="1:13" s="3" customFormat="1" ht="12.75">
      <c r="A16" s="13"/>
      <c r="B16" s="13"/>
      <c r="C16" s="20" t="s">
        <v>11</v>
      </c>
      <c r="D16" s="13"/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v>2679743</v>
      </c>
      <c r="L16" s="25"/>
      <c r="M16" s="22">
        <f>+I16-K16+1</f>
        <v>1740748</v>
      </c>
    </row>
    <row r="17" spans="1:13" s="3" customFormat="1" ht="12.75">
      <c r="A17" s="13"/>
      <c r="B17" s="13"/>
      <c r="C17" s="20" t="s">
        <v>12</v>
      </c>
      <c r="D17" s="13"/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v>4469</v>
      </c>
      <c r="L17" s="27"/>
      <c r="M17" s="28">
        <f>+I17-K17+1</f>
        <v>5462</v>
      </c>
    </row>
    <row r="18" spans="1:13" s="3" customFormat="1" ht="12.75">
      <c r="A18" s="13"/>
      <c r="B18" s="13"/>
      <c r="C18" s="20" t="s">
        <v>13</v>
      </c>
      <c r="D18" s="13"/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72365</v>
      </c>
      <c r="L18" s="27"/>
      <c r="M18" s="22">
        <f aca="true" t="shared" si="1" ref="M16:M40">+I18-K18</f>
        <v>72365</v>
      </c>
    </row>
    <row r="19" spans="1:13" s="3" customFormat="1" ht="12.75">
      <c r="A19" s="13"/>
      <c r="B19" s="13"/>
      <c r="C19" s="20" t="s">
        <v>14</v>
      </c>
      <c r="D19" s="13"/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3964987</v>
      </c>
      <c r="L19" s="27"/>
      <c r="M19" s="28">
        <f t="shared" si="1"/>
        <v>1181500</v>
      </c>
    </row>
    <row r="20" spans="1:13" s="3" customFormat="1" ht="12.75">
      <c r="A20" s="13"/>
      <c r="B20" s="13"/>
      <c r="C20" s="20" t="s">
        <v>15</v>
      </c>
      <c r="D20" s="13"/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4000</v>
      </c>
      <c r="L20" s="27"/>
      <c r="M20" s="22">
        <f t="shared" si="1"/>
        <v>2400</v>
      </c>
    </row>
    <row r="21" spans="1:13" s="3" customFormat="1" ht="12.75">
      <c r="A21" s="13"/>
      <c r="B21" s="13"/>
      <c r="C21" s="20" t="s">
        <v>16</v>
      </c>
      <c r="D21" s="13"/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77500</v>
      </c>
      <c r="L21" s="27"/>
      <c r="M21" s="28">
        <f t="shared" si="1"/>
        <v>22500</v>
      </c>
    </row>
    <row r="22" spans="1:13" s="3" customFormat="1" ht="12.75">
      <c r="A22" s="13"/>
      <c r="B22" s="13"/>
      <c r="C22" s="20" t="s">
        <v>17</v>
      </c>
      <c r="D22" s="13"/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v>6760</v>
      </c>
      <c r="L22" s="27"/>
      <c r="M22" s="22">
        <f t="shared" si="1"/>
        <v>2897</v>
      </c>
    </row>
    <row r="23" spans="1:13" s="3" customFormat="1" ht="12.75">
      <c r="A23" s="13"/>
      <c r="B23" s="13"/>
      <c r="C23" s="20" t="s">
        <v>18</v>
      </c>
      <c r="D23" s="13"/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1098001</v>
      </c>
      <c r="L23" s="27"/>
      <c r="M23" s="28">
        <f t="shared" si="1"/>
        <v>87366</v>
      </c>
    </row>
    <row r="24" spans="1:13" s="3" customFormat="1" ht="12.75">
      <c r="A24" s="13"/>
      <c r="B24" s="13"/>
      <c r="C24" s="20" t="s">
        <v>19</v>
      </c>
      <c r="D24" s="13"/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9282</v>
      </c>
      <c r="L24" s="27"/>
      <c r="M24" s="22">
        <f t="shared" si="1"/>
        <v>3978</v>
      </c>
    </row>
    <row r="25" spans="1:13" s="3" customFormat="1" ht="12.75">
      <c r="A25" s="13"/>
      <c r="B25" s="13"/>
      <c r="C25" s="20" t="s">
        <v>20</v>
      </c>
      <c r="D25" s="13"/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58610</v>
      </c>
      <c r="L25" s="27"/>
      <c r="M25" s="28">
        <f t="shared" si="1"/>
        <v>14652</v>
      </c>
    </row>
    <row r="26" spans="1:13" s="3" customFormat="1" ht="12.75">
      <c r="A26" s="13"/>
      <c r="B26" s="13"/>
      <c r="C26" s="20" t="s">
        <v>21</v>
      </c>
      <c r="D26" s="13"/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4099241</v>
      </c>
      <c r="L26" s="27"/>
      <c r="M26" s="22">
        <f t="shared" si="1"/>
        <v>1827956</v>
      </c>
    </row>
    <row r="27" spans="1:13" s="3" customFormat="1" ht="12.75">
      <c r="A27" s="13"/>
      <c r="B27" s="13"/>
      <c r="C27" s="20" t="s">
        <v>22</v>
      </c>
      <c r="D27" s="13"/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2272035</v>
      </c>
      <c r="L27" s="27"/>
      <c r="M27" s="28">
        <f t="shared" si="1"/>
        <v>92538</v>
      </c>
    </row>
    <row r="28" spans="1:13" s="3" customFormat="1" ht="12.75">
      <c r="A28" s="13"/>
      <c r="B28" s="13"/>
      <c r="C28" s="20" t="s">
        <v>23</v>
      </c>
      <c r="D28" s="13"/>
      <c r="E28" s="22">
        <v>36631</v>
      </c>
      <c r="F28" s="22"/>
      <c r="G28" s="26">
        <v>0</v>
      </c>
      <c r="H28" s="26"/>
      <c r="I28" s="22">
        <f t="shared" si="0"/>
        <v>36631</v>
      </c>
      <c r="J28" s="22"/>
      <c r="K28" s="22">
        <v>29305</v>
      </c>
      <c r="L28" s="27"/>
      <c r="M28" s="22">
        <f t="shared" si="1"/>
        <v>7326</v>
      </c>
    </row>
    <row r="29" spans="1:13" s="3" customFormat="1" ht="12.75">
      <c r="A29" s="13"/>
      <c r="B29" s="13"/>
      <c r="C29" s="20" t="s">
        <v>24</v>
      </c>
      <c r="D29" s="13"/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133236</v>
      </c>
      <c r="L29" s="27"/>
      <c r="M29" s="28">
        <f t="shared" si="1"/>
        <v>30776</v>
      </c>
    </row>
    <row r="30" spans="1:13" s="3" customFormat="1" ht="12.75">
      <c r="A30" s="13"/>
      <c r="B30" s="13"/>
      <c r="C30" s="20" t="s">
        <v>25</v>
      </c>
      <c r="D30" s="13"/>
      <c r="E30" s="22">
        <v>10853114</v>
      </c>
      <c r="F30" s="22"/>
      <c r="G30" s="26">
        <v>0</v>
      </c>
      <c r="H30" s="26"/>
      <c r="I30" s="22">
        <f t="shared" si="0"/>
        <v>10853114</v>
      </c>
      <c r="J30" s="22"/>
      <c r="K30" s="22">
        <v>4945671</v>
      </c>
      <c r="L30" s="27"/>
      <c r="M30" s="22">
        <f t="shared" si="1"/>
        <v>5907443</v>
      </c>
    </row>
    <row r="31" spans="1:13" s="3" customFormat="1" ht="12.75">
      <c r="A31" s="13"/>
      <c r="B31" s="13"/>
      <c r="C31" s="20" t="s">
        <v>26</v>
      </c>
      <c r="D31" s="13"/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91275</v>
      </c>
      <c r="L31" s="27"/>
      <c r="M31" s="28">
        <f t="shared" si="1"/>
        <v>269826</v>
      </c>
    </row>
    <row r="32" spans="1:13" s="3" customFormat="1" ht="12.75">
      <c r="A32" s="13"/>
      <c r="B32" s="13"/>
      <c r="C32" s="20" t="s">
        <v>27</v>
      </c>
      <c r="D32" s="13"/>
      <c r="E32" s="22">
        <v>3402808</v>
      </c>
      <c r="F32" s="22"/>
      <c r="G32" s="27">
        <v>0</v>
      </c>
      <c r="H32" s="27"/>
      <c r="I32" s="22">
        <f t="shared" si="0"/>
        <v>3402808</v>
      </c>
      <c r="J32" s="22"/>
      <c r="K32" s="22">
        <v>1627862</v>
      </c>
      <c r="L32" s="27"/>
      <c r="M32" s="22">
        <f t="shared" si="1"/>
        <v>1774946</v>
      </c>
    </row>
    <row r="33" spans="1:13" s="3" customFormat="1" ht="12.75">
      <c r="A33" s="13"/>
      <c r="B33" s="13"/>
      <c r="C33" s="20" t="s">
        <v>28</v>
      </c>
      <c r="D33" s="13"/>
      <c r="E33" s="22">
        <v>114842</v>
      </c>
      <c r="F33" s="22"/>
      <c r="G33" s="27">
        <v>0</v>
      </c>
      <c r="H33" s="27"/>
      <c r="I33" s="22">
        <f t="shared" si="0"/>
        <v>114842</v>
      </c>
      <c r="J33" s="22"/>
      <c r="K33" s="22">
        <v>25839</v>
      </c>
      <c r="L33" s="27"/>
      <c r="M33" s="28">
        <f t="shared" si="1"/>
        <v>89003</v>
      </c>
    </row>
    <row r="34" spans="1:13" s="3" customFormat="1" ht="12.75">
      <c r="A34" s="13"/>
      <c r="B34" s="13"/>
      <c r="C34" s="20" t="s">
        <v>42</v>
      </c>
      <c r="D34" s="13"/>
      <c r="E34" s="22">
        <v>0</v>
      </c>
      <c r="F34" s="22"/>
      <c r="G34" s="27">
        <v>430696</v>
      </c>
      <c r="H34" s="27"/>
      <c r="I34" s="22">
        <f t="shared" si="0"/>
        <v>430696</v>
      </c>
      <c r="J34" s="22"/>
      <c r="K34" s="22">
        <v>10767</v>
      </c>
      <c r="L34" s="27"/>
      <c r="M34" s="28">
        <f t="shared" si="1"/>
        <v>419929</v>
      </c>
    </row>
    <row r="35" spans="1:13" s="3" customFormat="1" ht="12.75">
      <c r="A35" s="13"/>
      <c r="B35" s="13"/>
      <c r="C35" s="20" t="s">
        <v>29</v>
      </c>
      <c r="D35" s="13"/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2823282</v>
      </c>
      <c r="L35" s="27"/>
      <c r="M35" s="22">
        <f t="shared" si="1"/>
        <v>3024893</v>
      </c>
    </row>
    <row r="36" spans="1:13" s="3" customFormat="1" ht="12.75">
      <c r="A36" s="13"/>
      <c r="B36" s="13"/>
      <c r="C36" s="20" t="s">
        <v>30</v>
      </c>
      <c r="D36" s="13"/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48432</v>
      </c>
      <c r="L36" s="27"/>
      <c r="M36" s="28">
        <f t="shared" si="1"/>
        <v>12001</v>
      </c>
    </row>
    <row r="37" spans="1:13" s="3" customFormat="1" ht="12.75">
      <c r="A37" s="13"/>
      <c r="B37" s="13"/>
      <c r="C37" s="20" t="s">
        <v>31</v>
      </c>
      <c r="D37" s="13"/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32513</v>
      </c>
      <c r="L37" s="27"/>
      <c r="M37" s="22">
        <f t="shared" si="1"/>
        <v>12332</v>
      </c>
    </row>
    <row r="38" spans="1:15" s="3" customFormat="1" ht="12.75">
      <c r="A38" s="13"/>
      <c r="B38" s="13"/>
      <c r="C38" s="20" t="s">
        <v>32</v>
      </c>
      <c r="D38" s="13"/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v>32054</v>
      </c>
      <c r="L38" s="27"/>
      <c r="M38" s="28">
        <f t="shared" si="1"/>
        <v>13737</v>
      </c>
      <c r="O38" s="10"/>
    </row>
    <row r="39" spans="1:15" s="3" customFormat="1" ht="12.75">
      <c r="A39" s="13"/>
      <c r="B39" s="13"/>
      <c r="C39" s="20" t="s">
        <v>37</v>
      </c>
      <c r="D39" s="13"/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43038</v>
      </c>
      <c r="L39" s="27"/>
      <c r="M39" s="22">
        <f t="shared" si="1"/>
        <v>202891</v>
      </c>
      <c r="O39" s="10"/>
    </row>
    <row r="40" spans="1:13" s="3" customFormat="1" ht="12.75">
      <c r="A40" s="13"/>
      <c r="B40" s="13"/>
      <c r="C40" s="20" t="s">
        <v>38</v>
      </c>
      <c r="D40" s="13"/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25000</v>
      </c>
      <c r="L40" s="27"/>
      <c r="M40" s="28">
        <f t="shared" si="1"/>
        <v>225000</v>
      </c>
    </row>
    <row r="41" spans="1:15" s="3" customFormat="1" ht="12.75">
      <c r="A41" s="13"/>
      <c r="B41" s="13" t="s">
        <v>5</v>
      </c>
      <c r="C41" s="20"/>
      <c r="D41" s="13"/>
      <c r="E41" s="22"/>
      <c r="F41" s="22"/>
      <c r="G41" s="26"/>
      <c r="H41" s="26"/>
      <c r="I41" s="22"/>
      <c r="J41" s="22"/>
      <c r="K41" s="22"/>
      <c r="L41" s="27"/>
      <c r="M41" s="28"/>
      <c r="O41" s="11"/>
    </row>
    <row r="42" spans="1:13" s="3" customFormat="1" ht="12.75">
      <c r="A42" s="13"/>
      <c r="B42" s="20"/>
      <c r="C42" s="13" t="s">
        <v>33</v>
      </c>
      <c r="D42" s="13"/>
      <c r="E42" s="22">
        <v>3317208</v>
      </c>
      <c r="F42" s="22"/>
      <c r="G42" s="22">
        <v>0</v>
      </c>
      <c r="H42" s="22"/>
      <c r="I42" s="22">
        <v>3317208</v>
      </c>
      <c r="J42" s="22"/>
      <c r="K42" s="22">
        <v>2701024</v>
      </c>
      <c r="L42" s="22"/>
      <c r="M42" s="28">
        <f>+I42-K42</f>
        <v>616184</v>
      </c>
    </row>
    <row r="43" spans="1:13" s="3" customFormat="1" ht="12.75">
      <c r="A43" s="13"/>
      <c r="B43" s="13" t="s">
        <v>6</v>
      </c>
      <c r="C43" s="20"/>
      <c r="D43" s="13"/>
      <c r="E43" s="22"/>
      <c r="F43" s="22"/>
      <c r="G43" s="26"/>
      <c r="H43" s="26"/>
      <c r="I43" s="22"/>
      <c r="J43" s="22"/>
      <c r="K43" s="22"/>
      <c r="L43" s="27"/>
      <c r="M43" s="28"/>
    </row>
    <row r="44" spans="1:15" s="3" customFormat="1" ht="12.75">
      <c r="A44" s="13"/>
      <c r="B44" s="13"/>
      <c r="C44" s="20" t="s">
        <v>34</v>
      </c>
      <c r="D44" s="13"/>
      <c r="E44" s="22">
        <v>6725947</v>
      </c>
      <c r="F44" s="22"/>
      <c r="G44" s="26">
        <v>27159</v>
      </c>
      <c r="H44" s="26"/>
      <c r="I44" s="22">
        <f>+E44+G44</f>
        <v>6753106</v>
      </c>
      <c r="J44" s="22"/>
      <c r="K44" s="22">
        <v>5139063</v>
      </c>
      <c r="L44" s="27"/>
      <c r="M44" s="28">
        <f>+I44-K44</f>
        <v>1614043</v>
      </c>
      <c r="O44" s="10"/>
    </row>
    <row r="45" spans="1:15" s="3" customFormat="1" ht="12.75">
      <c r="A45" s="13"/>
      <c r="B45" s="13"/>
      <c r="C45" s="20" t="s">
        <v>35</v>
      </c>
      <c r="D45" s="13"/>
      <c r="E45" s="22">
        <v>206848</v>
      </c>
      <c r="F45" s="22"/>
      <c r="G45" s="26">
        <v>8535</v>
      </c>
      <c r="H45" s="26"/>
      <c r="I45" s="22">
        <f>+E45+G45</f>
        <v>215383</v>
      </c>
      <c r="J45" s="22"/>
      <c r="K45" s="22">
        <v>203013</v>
      </c>
      <c r="L45" s="27"/>
      <c r="M45" s="28">
        <f>+I45-K45</f>
        <v>12370</v>
      </c>
      <c r="O45" s="10"/>
    </row>
    <row r="46" spans="1:15" s="3" customFormat="1" ht="12.75">
      <c r="A46" s="13"/>
      <c r="B46" s="13"/>
      <c r="C46" s="20" t="s">
        <v>36</v>
      </c>
      <c r="D46" s="13"/>
      <c r="E46" s="29">
        <v>8536440</v>
      </c>
      <c r="F46" s="22"/>
      <c r="G46" s="30">
        <v>151879</v>
      </c>
      <c r="H46" s="26"/>
      <c r="I46" s="29">
        <f>+E46+G46</f>
        <v>8688319</v>
      </c>
      <c r="J46" s="22"/>
      <c r="K46" s="29">
        <v>8322962</v>
      </c>
      <c r="L46" s="27"/>
      <c r="M46" s="31">
        <f>+I46-K46</f>
        <v>365357</v>
      </c>
      <c r="O46" s="11"/>
    </row>
    <row r="47" spans="1:15" s="3" customFormat="1" ht="13.5" thickBot="1">
      <c r="A47" s="13"/>
      <c r="B47" s="13"/>
      <c r="C47" s="13"/>
      <c r="D47" s="20" t="s">
        <v>1</v>
      </c>
      <c r="E47" s="32">
        <f>SUM(E15:E46)</f>
        <v>64373075</v>
      </c>
      <c r="F47" s="23"/>
      <c r="G47" s="32">
        <f>SUM(G15:G46)</f>
        <v>618269</v>
      </c>
      <c r="H47" s="33"/>
      <c r="I47" s="32">
        <f>SUM(I15:I46)</f>
        <v>64991344</v>
      </c>
      <c r="J47" s="33"/>
      <c r="K47" s="32">
        <f>SUM(K15:K46)</f>
        <v>40581329</v>
      </c>
      <c r="L47" s="23"/>
      <c r="M47" s="32">
        <f>SUM(M15:M46)</f>
        <v>24410017</v>
      </c>
      <c r="O47" s="11"/>
    </row>
    <row r="48" s="3" customFormat="1" ht="12.75" thickTop="1"/>
    <row r="49" spans="9:13" s="3" customFormat="1" ht="12">
      <c r="I49" s="12"/>
      <c r="J49" s="12"/>
      <c r="K49" s="12"/>
      <c r="M49" s="12"/>
    </row>
    <row r="50" spans="9:11" s="3" customFormat="1" ht="12">
      <c r="I50" s="12"/>
      <c r="J50" s="12"/>
      <c r="K50" s="12"/>
    </row>
    <row r="51" s="3" customFormat="1" ht="12"/>
    <row r="52" ht="12">
      <c r="M52" s="2"/>
    </row>
  </sheetData>
  <sheetProtection/>
  <mergeCells count="4">
    <mergeCell ref="A1:D9"/>
    <mergeCell ref="E3:M3"/>
    <mergeCell ref="E6:M6"/>
    <mergeCell ref="E7:M7"/>
  </mergeCells>
  <conditionalFormatting sqref="A13:M47">
    <cfRule type="expression" priority="1" dxfId="0" stopIfTrue="1">
      <formula>MOD(ROW(),2)=0</formula>
    </cfRule>
  </conditionalFormatting>
  <printOptions horizontalCentered="1"/>
  <pageMargins left="0.3" right="0.3" top="0.5" bottom="0.5" header="0.5" footer="0.5"/>
  <pageSetup fitToHeight="1" fitToWidth="1"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Samhan, Adnan</cp:lastModifiedBy>
  <cp:lastPrinted>2004-09-21T14:31:59Z</cp:lastPrinted>
  <dcterms:created xsi:type="dcterms:W3CDTF">1998-08-29T21:04:26Z</dcterms:created>
  <dcterms:modified xsi:type="dcterms:W3CDTF">2011-11-03T19:51:02Z</dcterms:modified>
  <cp:category/>
  <cp:version/>
  <cp:contentType/>
  <cp:contentStatus/>
</cp:coreProperties>
</file>