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</sheets>
  <definedNames>
    <definedName name="_xlnm.Print_Area" localSheetId="0">'Balance Sheet'!$A$1:$D$44</definedName>
    <definedName name="_xlnm.Print_Area" localSheetId="1">'Operating'!$A$1:$O$34</definedName>
  </definedNames>
  <calcPr fullCalcOnLoad="1"/>
</workbook>
</file>

<file path=xl/sharedStrings.xml><?xml version="1.0" encoding="utf-8"?>
<sst xmlns="http://schemas.openxmlformats.org/spreadsheetml/2006/main" count="58" uniqueCount="54">
  <si>
    <t>Operating revenues:</t>
  </si>
  <si>
    <t>Operating expenditures:</t>
  </si>
  <si>
    <t>Other revenues:</t>
  </si>
  <si>
    <t xml:space="preserve">    Sales and services </t>
  </si>
  <si>
    <t xml:space="preserve">        Total operating revenues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</si>
  <si>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</si>
  <si>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</si>
  <si>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</si>
  <si>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</si>
  <si>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</si>
  <si>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Utilities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</si>
  <si>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</si>
  <si>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</si>
  <si>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</si>
  <si>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</si>
  <si>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</si>
  <si>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</si>
  <si>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</si>
  <si>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</si>
  <si>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</si>
  <si>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</si>
  <si>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</si>
  <si>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</si>
  <si>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</si>
  <si>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</si>
  <si>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</si>
  <si>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</si>
  <si>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</si>
  <si>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</si>
  <si>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</si>
  <si>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</si>
  <si>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</si>
  <si>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</si>
  <si>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</si>
  <si>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UNIVERSITY AUXILIARY SERVICES</t>
  </si>
  <si>
    <t>Administration</t>
  </si>
  <si>
    <t>Vending</t>
  </si>
  <si>
    <t>Dining</t>
  </si>
  <si>
    <t>Tiger Card</t>
  </si>
  <si>
    <t>Bookstore</t>
  </si>
  <si>
    <t>Concessions</t>
  </si>
  <si>
    <t>Total</t>
  </si>
  <si>
    <t xml:space="preserve">    Commissions</t>
  </si>
  <si>
    <t xml:space="preserve">    Lease revenues</t>
  </si>
  <si>
    <t xml:space="preserve">    Student meal plan receipts</t>
  </si>
  <si>
    <t xml:space="preserve">    Deposits held for others</t>
  </si>
  <si>
    <t xml:space="preserve">    Management allocation</t>
  </si>
  <si>
    <t xml:space="preserve">            Total equipment renewals and replacements</t>
  </si>
  <si>
    <t>ANALYSIS OF REVENUES AND EXPENDITURES</t>
  </si>
  <si>
    <t>FOR THE YEAR ENDED JUNE 30, 2011</t>
  </si>
  <si>
    <t>AS OF JUNE 30, 2011</t>
  </si>
  <si>
    <t xml:space="preserve">        Net transfers to plant fund</t>
  </si>
  <si>
    <t xml:space="preserve">        Equipment purchased</t>
  </si>
  <si>
    <t xml:space="preserve">    Deferred revenues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</si>
</sst>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164" fontId="4" fillId="0" borderId="13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14" xfId="42" applyNumberFormat="1" applyFont="1" applyFill="1" applyBorder="1" applyAlignment="1" applyProtection="1">
      <alignment vertical="center"/>
      <protection/>
    </xf>
    <xf numFmtId="165" fontId="45" fillId="0" borderId="0" xfId="42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45" fillId="0" borderId="0" xfId="0" applyFont="1" applyBorder="1" applyAlignment="1">
      <alignment/>
    </xf>
    <xf numFmtId="37" fontId="49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4"/>
  <sheetViews>
    <sheetView zoomScalePageLayoutView="0" workbookViewId="0" topLeftCell="A22">
      <selection activeCell="D20" sqref="D20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2" ht="13.5"/>
    <row r="3" spans="2:4" ht="16.5">
      <c r="B3" s="38" t="s">
        <v>34</v>
      </c>
      <c r="C3" s="38"/>
      <c r="D3" s="38"/>
    </row>
    <row r="4" spans="2:4" ht="9" customHeight="1">
      <c r="B4" s="1"/>
      <c r="C4" s="2"/>
      <c r="D4" s="3"/>
    </row>
    <row r="5" spans="2:4" ht="15.75">
      <c r="B5" s="39" t="s">
        <v>16</v>
      </c>
      <c r="C5" s="39"/>
      <c r="D5" s="39"/>
    </row>
    <row r="6" spans="2:4" ht="15.75">
      <c r="B6" s="39" t="s">
        <v>50</v>
      </c>
      <c r="C6" s="39"/>
      <c r="D6" s="39"/>
    </row>
    <row r="10" spans="1:4" ht="15.75">
      <c r="A10" s="12" t="s">
        <v>17</v>
      </c>
      <c r="B10" s="12"/>
      <c r="C10" s="13"/>
      <c r="D10" s="12"/>
    </row>
    <row r="11" spans="1:4" ht="15.75">
      <c r="A11" s="12" t="s">
        <v>18</v>
      </c>
      <c r="B11" s="12"/>
      <c r="C11" s="14"/>
      <c r="D11" s="15">
        <v>1268744</v>
      </c>
    </row>
    <row r="12" spans="1:4" ht="15.75">
      <c r="A12" s="12" t="s">
        <v>33</v>
      </c>
      <c r="B12" s="12"/>
      <c r="C12" s="14"/>
      <c r="D12" s="29">
        <v>289550</v>
      </c>
    </row>
    <row r="13" spans="1:4" ht="15.75">
      <c r="A13" s="12" t="s">
        <v>19</v>
      </c>
      <c r="B13" s="12"/>
      <c r="C13" s="16"/>
      <c r="D13" s="17">
        <f>SUM(D11:D12)</f>
        <v>1558294</v>
      </c>
    </row>
    <row r="14" spans="1:4" ht="15.75">
      <c r="A14" s="12"/>
      <c r="B14" s="12"/>
      <c r="C14" s="16"/>
      <c r="D14" s="16"/>
    </row>
    <row r="15" spans="1:4" ht="15.75">
      <c r="A15" s="12" t="s">
        <v>20</v>
      </c>
      <c r="B15" s="12"/>
      <c r="C15" s="16"/>
      <c r="D15" s="16"/>
    </row>
    <row r="16" spans="1:4" ht="15.75">
      <c r="A16" s="12" t="s">
        <v>21</v>
      </c>
      <c r="B16" s="12"/>
      <c r="C16" s="16"/>
      <c r="D16" s="16">
        <v>28650</v>
      </c>
    </row>
    <row r="17" spans="1:4" ht="15.75">
      <c r="A17" s="12" t="s">
        <v>45</v>
      </c>
      <c r="B17" s="12"/>
      <c r="C17" s="16"/>
      <c r="D17" s="16">
        <v>427083</v>
      </c>
    </row>
    <row r="18" spans="1:4" ht="15.75">
      <c r="A18" s="12" t="s">
        <v>53</v>
      </c>
      <c r="B18" s="12"/>
      <c r="C18" s="16"/>
      <c r="D18" s="16">
        <v>265</v>
      </c>
    </row>
    <row r="19" spans="1:4" ht="15.75">
      <c r="A19" s="12" t="s">
        <v>22</v>
      </c>
      <c r="B19" s="12"/>
      <c r="C19" s="16"/>
      <c r="D19" s="17">
        <f>SUM(D16:D18)</f>
        <v>455998</v>
      </c>
    </row>
    <row r="20" spans="1:4" ht="15.75">
      <c r="A20" s="12"/>
      <c r="B20" s="12"/>
      <c r="C20" s="16"/>
      <c r="D20" s="18"/>
    </row>
    <row r="21" spans="1:4" ht="16.5" thickBot="1">
      <c r="A21" s="12" t="s">
        <v>23</v>
      </c>
      <c r="B21" s="12"/>
      <c r="C21" s="16"/>
      <c r="D21" s="19">
        <f>D13-D19</f>
        <v>1102296</v>
      </c>
    </row>
    <row r="22" spans="1:4" s="11" customFormat="1" ht="16.5" thickTop="1">
      <c r="A22" s="6"/>
      <c r="B22" s="6"/>
      <c r="C22" s="8"/>
      <c r="D22" s="9"/>
    </row>
    <row r="23" spans="1:4" s="11" customFormat="1" ht="15.75">
      <c r="A23" s="6"/>
      <c r="B23" s="6"/>
      <c r="C23" s="8"/>
      <c r="D23" s="9"/>
    </row>
    <row r="24" spans="1:4" s="11" customFormat="1" ht="15.75">
      <c r="A24" s="6"/>
      <c r="B24" s="6"/>
      <c r="C24" s="8"/>
      <c r="D24" s="9"/>
    </row>
    <row r="25" spans="1:4" s="11" customFormat="1" ht="15.75">
      <c r="A25" s="6"/>
      <c r="B25" s="39" t="s">
        <v>24</v>
      </c>
      <c r="C25" s="39"/>
      <c r="D25" s="39"/>
    </row>
    <row r="26" spans="1:4" ht="15.75">
      <c r="A26" s="6"/>
      <c r="B26" s="39" t="s">
        <v>49</v>
      </c>
      <c r="C26" s="39"/>
      <c r="D26" s="39"/>
    </row>
    <row r="27" spans="1:4" ht="15.75">
      <c r="A27" s="6"/>
      <c r="B27" s="23"/>
      <c r="C27" s="23"/>
      <c r="D27" s="23"/>
    </row>
    <row r="28" spans="1:4" ht="15.75">
      <c r="A28" s="6"/>
      <c r="B28" s="6"/>
      <c r="C28" s="8"/>
      <c r="D28" s="9"/>
    </row>
    <row r="29" spans="1:4" ht="15.75">
      <c r="A29" s="12" t="s">
        <v>25</v>
      </c>
      <c r="B29" s="12"/>
      <c r="C29" s="16"/>
      <c r="D29" s="18"/>
    </row>
    <row r="30" spans="1:4" ht="15.75">
      <c r="A30" s="12" t="s">
        <v>26</v>
      </c>
      <c r="B30" s="12"/>
      <c r="C30" s="16"/>
      <c r="D30" s="18"/>
    </row>
    <row r="31" spans="1:4" ht="15.75">
      <c r="A31" s="12" t="s">
        <v>27</v>
      </c>
      <c r="B31" s="12"/>
      <c r="C31" s="16"/>
      <c r="D31" s="20">
        <v>531305</v>
      </c>
    </row>
    <row r="32" spans="1:4" ht="15.75">
      <c r="A32" s="12" t="s">
        <v>28</v>
      </c>
      <c r="B32" s="12"/>
      <c r="C32" s="16"/>
      <c r="D32" s="16">
        <v>488603</v>
      </c>
    </row>
    <row r="33" spans="1:4" ht="15.75">
      <c r="A33" s="12" t="s">
        <v>51</v>
      </c>
      <c r="B33" s="12"/>
      <c r="C33" s="16"/>
      <c r="D33" s="16">
        <v>-54706</v>
      </c>
    </row>
    <row r="34" spans="1:4" ht="15.75">
      <c r="A34" s="12" t="s">
        <v>29</v>
      </c>
      <c r="B34" s="12"/>
      <c r="C34" s="16"/>
      <c r="D34" s="17">
        <f>SUM(D31:D33)</f>
        <v>965202</v>
      </c>
    </row>
    <row r="35" spans="1:4" ht="15.75">
      <c r="A35" s="12"/>
      <c r="B35" s="12"/>
      <c r="C35" s="16"/>
      <c r="D35" s="16"/>
    </row>
    <row r="36" spans="1:4" ht="15.75">
      <c r="A36" s="12" t="s">
        <v>30</v>
      </c>
      <c r="B36" s="12"/>
      <c r="C36" s="16"/>
      <c r="D36" s="16"/>
    </row>
    <row r="37" spans="1:4" ht="15.75">
      <c r="A37" s="12" t="s">
        <v>27</v>
      </c>
      <c r="B37" s="12"/>
      <c r="C37" s="16"/>
      <c r="D37" s="16">
        <v>304230</v>
      </c>
    </row>
    <row r="38" spans="1:4" ht="15.75">
      <c r="A38" s="12" t="s">
        <v>31</v>
      </c>
      <c r="B38" s="12"/>
      <c r="C38" s="16"/>
      <c r="D38" s="16">
        <v>25763</v>
      </c>
    </row>
    <row r="39" spans="1:4" ht="15.75">
      <c r="A39" s="12" t="s">
        <v>52</v>
      </c>
      <c r="B39" s="12"/>
      <c r="C39" s="16"/>
      <c r="D39" s="16">
        <v>-8084</v>
      </c>
    </row>
    <row r="40" spans="1:4" ht="15.75">
      <c r="A40" s="12" t="s">
        <v>51</v>
      </c>
      <c r="B40" s="12"/>
      <c r="C40" s="16"/>
      <c r="D40" s="16">
        <v>-184815</v>
      </c>
    </row>
    <row r="41" spans="1:4" ht="15.75">
      <c r="A41" s="12" t="s">
        <v>47</v>
      </c>
      <c r="B41" s="12"/>
      <c r="C41" s="16"/>
      <c r="D41" s="21">
        <f>SUM(D37:D40)</f>
        <v>137094</v>
      </c>
    </row>
    <row r="42" spans="1:4" ht="15.75">
      <c r="A42" s="12"/>
      <c r="B42" s="12"/>
      <c r="C42" s="13"/>
      <c r="D42" s="16"/>
    </row>
    <row r="43" spans="1:4" ht="16.5" thickBot="1">
      <c r="A43" s="12" t="s">
        <v>32</v>
      </c>
      <c r="B43" s="12"/>
      <c r="C43" s="16"/>
      <c r="D43" s="22">
        <f>D34+D41</f>
        <v>1102296</v>
      </c>
    </row>
    <row r="44" spans="1:4" ht="16.5" thickTop="1">
      <c r="A44" s="10"/>
      <c r="B44" s="6"/>
      <c r="C44" s="7"/>
      <c r="D44" s="11"/>
    </row>
  </sheetData>
  <sheetProtection/>
  <mergeCells count="5">
    <mergeCell ref="B3:D3"/>
    <mergeCell ref="B5:D5"/>
    <mergeCell ref="B6:D6"/>
    <mergeCell ref="B25:D25"/>
    <mergeCell ref="B26:D26"/>
  </mergeCells>
  <conditionalFormatting sqref="A29:D43 A10:D21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4"/>
  <sheetViews>
    <sheetView tabSelected="1" zoomScalePageLayoutView="0" workbookViewId="0" topLeftCell="B12">
      <selection activeCell="E33" sqref="E33"/>
    </sheetView>
  </sheetViews>
  <sheetFormatPr defaultColWidth="9.140625" defaultRowHeight="15"/>
  <cols>
    <col min="1" max="1" width="30.7109375" style="5" customWidth="1"/>
    <col min="2" max="2" width="1.7109375" style="4" customWidth="1"/>
    <col min="3" max="3" width="14.7109375" style="4" customWidth="1"/>
    <col min="4" max="4" width="1.7109375" style="4" customWidth="1"/>
    <col min="5" max="5" width="14.7109375" style="4" customWidth="1"/>
    <col min="6" max="6" width="1.7109375" style="4" customWidth="1"/>
    <col min="7" max="7" width="14.7109375" style="4" customWidth="1"/>
    <col min="8" max="8" width="1.7109375" style="4" customWidth="1"/>
    <col min="9" max="9" width="14.7109375" style="4" customWidth="1"/>
    <col min="10" max="10" width="1.7109375" style="4" customWidth="1"/>
    <col min="11" max="11" width="14.7109375" style="4" customWidth="1"/>
    <col min="12" max="12" width="1.7109375" style="4" customWidth="1"/>
    <col min="13" max="13" width="14.7109375" style="4" customWidth="1"/>
    <col min="14" max="14" width="1.7109375" style="4" customWidth="1"/>
    <col min="15" max="15" width="14.7109375" style="4" customWidth="1"/>
    <col min="16" max="16384" width="9.140625" style="4" customWidth="1"/>
  </cols>
  <sheetData>
    <row r="2" ht="13.5"/>
    <row r="3" spans="3:15" ht="16.5">
      <c r="C3" s="38" t="s">
        <v>34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3:15" ht="9" customHeight="1"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</row>
    <row r="5" spans="3:15" ht="15.75">
      <c r="C5" s="39" t="s">
        <v>48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3:15" ht="15.75">
      <c r="C6" s="39" t="s">
        <v>49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2:15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2:15" s="31" customFormat="1" ht="15.75">
      <c r="B9" s="30"/>
      <c r="C9" s="36" t="s">
        <v>35</v>
      </c>
      <c r="D9" s="30"/>
      <c r="E9" s="36" t="s">
        <v>36</v>
      </c>
      <c r="F9" s="30"/>
      <c r="G9" s="36" t="s">
        <v>37</v>
      </c>
      <c r="H9" s="30"/>
      <c r="I9" s="36" t="s">
        <v>38</v>
      </c>
      <c r="J9" s="30"/>
      <c r="K9" s="36" t="s">
        <v>39</v>
      </c>
      <c r="L9" s="30"/>
      <c r="M9" s="36" t="s">
        <v>40</v>
      </c>
      <c r="N9" s="30"/>
      <c r="O9" s="36" t="s">
        <v>41</v>
      </c>
    </row>
    <row r="10" spans="1:15" ht="15.75">
      <c r="A10" s="12" t="s">
        <v>0</v>
      </c>
      <c r="B10" s="12"/>
      <c r="C10" s="12"/>
      <c r="D10" s="13"/>
      <c r="E10" s="12"/>
      <c r="F10" s="13"/>
      <c r="G10" s="12"/>
      <c r="H10" s="13"/>
      <c r="I10" s="12"/>
      <c r="J10" s="13"/>
      <c r="K10" s="12"/>
      <c r="L10" s="13"/>
      <c r="M10" s="12"/>
      <c r="N10" s="13"/>
      <c r="O10" s="12"/>
    </row>
    <row r="11" spans="1:15" ht="15.75">
      <c r="A11" s="12" t="s">
        <v>42</v>
      </c>
      <c r="B11" s="12"/>
      <c r="C11" s="32">
        <v>4800</v>
      </c>
      <c r="D11" s="20"/>
      <c r="E11" s="32">
        <v>429853</v>
      </c>
      <c r="F11" s="20"/>
      <c r="G11" s="32">
        <v>178164</v>
      </c>
      <c r="H11" s="20"/>
      <c r="I11" s="32">
        <v>0</v>
      </c>
      <c r="J11" s="20"/>
      <c r="K11" s="32">
        <v>327734</v>
      </c>
      <c r="L11" s="20"/>
      <c r="M11" s="32">
        <v>25000</v>
      </c>
      <c r="N11" s="20"/>
      <c r="O11" s="32">
        <f>SUM(C11:M11)</f>
        <v>965551</v>
      </c>
    </row>
    <row r="12" spans="1:15" ht="15.75">
      <c r="A12" s="12" t="s">
        <v>43</v>
      </c>
      <c r="B12" s="12"/>
      <c r="C12" s="12">
        <v>162393</v>
      </c>
      <c r="D12" s="13"/>
      <c r="E12" s="29">
        <v>0</v>
      </c>
      <c r="F12" s="13"/>
      <c r="G12" s="29">
        <v>0</v>
      </c>
      <c r="H12" s="33"/>
      <c r="I12" s="29">
        <v>0</v>
      </c>
      <c r="J12" s="13"/>
      <c r="K12" s="29">
        <v>0</v>
      </c>
      <c r="L12" s="13"/>
      <c r="M12" s="29">
        <v>0</v>
      </c>
      <c r="N12" s="13"/>
      <c r="O12" s="12">
        <f>SUM(C12:M12)</f>
        <v>162393</v>
      </c>
    </row>
    <row r="13" spans="1:15" ht="15.75">
      <c r="A13" s="12" t="s">
        <v>3</v>
      </c>
      <c r="B13" s="12"/>
      <c r="C13" s="29">
        <v>22833</v>
      </c>
      <c r="D13" s="33"/>
      <c r="E13" s="29">
        <v>135009</v>
      </c>
      <c r="F13" s="33"/>
      <c r="G13" s="29">
        <v>-8759</v>
      </c>
      <c r="H13" s="33"/>
      <c r="I13" s="29">
        <v>251489</v>
      </c>
      <c r="J13" s="33"/>
      <c r="K13" s="29">
        <v>70000</v>
      </c>
      <c r="L13" s="33"/>
      <c r="M13" s="29">
        <v>0</v>
      </c>
      <c r="N13" s="33"/>
      <c r="O13" s="29">
        <f>SUM(C13:M13)</f>
        <v>470572</v>
      </c>
    </row>
    <row r="14" spans="1:15" ht="15.75">
      <c r="A14" s="12" t="s">
        <v>44</v>
      </c>
      <c r="B14" s="12"/>
      <c r="C14" s="29">
        <v>0</v>
      </c>
      <c r="D14" s="14"/>
      <c r="E14" s="29">
        <v>0</v>
      </c>
      <c r="F14" s="14"/>
      <c r="G14" s="29">
        <v>405572</v>
      </c>
      <c r="H14" s="14"/>
      <c r="I14" s="29">
        <v>0</v>
      </c>
      <c r="J14" s="14"/>
      <c r="K14" s="29">
        <v>0</v>
      </c>
      <c r="L14" s="14"/>
      <c r="M14" s="29">
        <v>0</v>
      </c>
      <c r="N14" s="14"/>
      <c r="O14" s="29">
        <f>SUM(C14:M14)</f>
        <v>405572</v>
      </c>
    </row>
    <row r="15" spans="1:15" ht="15.75">
      <c r="A15" s="12" t="s">
        <v>4</v>
      </c>
      <c r="B15" s="12"/>
      <c r="C15" s="17">
        <f>SUM(C11:C14)</f>
        <v>190026</v>
      </c>
      <c r="D15" s="16"/>
      <c r="E15" s="17">
        <f>SUM(E11:E14)</f>
        <v>564862</v>
      </c>
      <c r="F15" s="16"/>
      <c r="G15" s="17">
        <f>SUM(G11:G14)</f>
        <v>574977</v>
      </c>
      <c r="H15" s="16"/>
      <c r="I15" s="17">
        <f>SUM(I11:I14)</f>
        <v>251489</v>
      </c>
      <c r="J15" s="16"/>
      <c r="K15" s="17">
        <f>SUM(K11:K14)</f>
        <v>397734</v>
      </c>
      <c r="L15" s="16"/>
      <c r="M15" s="17">
        <f>SUM(M11:M14)</f>
        <v>25000</v>
      </c>
      <c r="N15" s="16"/>
      <c r="O15" s="17">
        <f>SUM(O11:O14)</f>
        <v>2004088</v>
      </c>
    </row>
    <row r="16" spans="1:15" ht="15.75">
      <c r="A16" s="12"/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.75">
      <c r="A17" s="12" t="s">
        <v>1</v>
      </c>
      <c r="B17" s="12"/>
      <c r="C17" s="18"/>
      <c r="D17" s="16"/>
      <c r="E17" s="18"/>
      <c r="F17" s="16"/>
      <c r="G17" s="18"/>
      <c r="H17" s="16"/>
      <c r="I17" s="18"/>
      <c r="J17" s="16"/>
      <c r="K17" s="18"/>
      <c r="L17" s="16"/>
      <c r="M17" s="18"/>
      <c r="N17" s="16"/>
      <c r="O17" s="18"/>
    </row>
    <row r="18" spans="1:15" ht="15.75">
      <c r="A18" s="12" t="s">
        <v>5</v>
      </c>
      <c r="B18" s="12"/>
      <c r="C18" s="18">
        <v>495819</v>
      </c>
      <c r="D18" s="16"/>
      <c r="E18" s="18">
        <v>0</v>
      </c>
      <c r="F18" s="16"/>
      <c r="G18" s="18">
        <v>0</v>
      </c>
      <c r="H18" s="16"/>
      <c r="I18" s="18">
        <v>90712</v>
      </c>
      <c r="J18" s="16"/>
      <c r="K18" s="18">
        <v>0</v>
      </c>
      <c r="L18" s="16"/>
      <c r="M18" s="18">
        <v>0</v>
      </c>
      <c r="N18" s="16"/>
      <c r="O18" s="18">
        <f aca="true" t="shared" si="0" ref="O18:O25">SUM(C18:M18)</f>
        <v>586531</v>
      </c>
    </row>
    <row r="19" spans="1:15" ht="15.75">
      <c r="A19" s="12" t="s">
        <v>6</v>
      </c>
      <c r="B19" s="12"/>
      <c r="C19" s="18">
        <v>22970</v>
      </c>
      <c r="D19" s="16"/>
      <c r="E19" s="18">
        <v>0</v>
      </c>
      <c r="F19" s="16"/>
      <c r="G19" s="18">
        <v>0</v>
      </c>
      <c r="H19" s="16"/>
      <c r="I19" s="18">
        <v>28402</v>
      </c>
      <c r="J19" s="16"/>
      <c r="K19" s="18">
        <v>0</v>
      </c>
      <c r="L19" s="16"/>
      <c r="M19" s="18">
        <f>3666-3666</f>
        <v>0</v>
      </c>
      <c r="N19" s="16"/>
      <c r="O19" s="18">
        <f t="shared" si="0"/>
        <v>51372</v>
      </c>
    </row>
    <row r="20" spans="1:15" ht="15.75">
      <c r="A20" s="12" t="s">
        <v>7</v>
      </c>
      <c r="B20" s="12"/>
      <c r="C20" s="18">
        <v>158822</v>
      </c>
      <c r="D20" s="16"/>
      <c r="E20" s="18">
        <v>0</v>
      </c>
      <c r="F20" s="16"/>
      <c r="G20" s="18">
        <v>0</v>
      </c>
      <c r="H20" s="16"/>
      <c r="I20" s="18">
        <v>33399</v>
      </c>
      <c r="J20" s="16"/>
      <c r="K20" s="18">
        <v>0</v>
      </c>
      <c r="L20" s="16"/>
      <c r="M20" s="18">
        <v>0</v>
      </c>
      <c r="N20" s="16"/>
      <c r="O20" s="18">
        <f t="shared" si="0"/>
        <v>192221</v>
      </c>
    </row>
    <row r="21" spans="1:15" ht="15.75">
      <c r="A21" s="12" t="s">
        <v>8</v>
      </c>
      <c r="B21" s="12"/>
      <c r="C21" s="18">
        <v>91446</v>
      </c>
      <c r="D21" s="16"/>
      <c r="E21" s="18">
        <v>0</v>
      </c>
      <c r="F21" s="16"/>
      <c r="G21" s="18">
        <v>0</v>
      </c>
      <c r="H21" s="16"/>
      <c r="I21" s="18">
        <v>0</v>
      </c>
      <c r="J21" s="16"/>
      <c r="K21" s="18">
        <v>0</v>
      </c>
      <c r="L21" s="16"/>
      <c r="M21" s="18">
        <v>0</v>
      </c>
      <c r="N21" s="16"/>
      <c r="O21" s="18">
        <f t="shared" si="0"/>
        <v>91446</v>
      </c>
    </row>
    <row r="22" spans="1:15" ht="15.75">
      <c r="A22" s="12" t="s">
        <v>9</v>
      </c>
      <c r="B22" s="12"/>
      <c r="C22" s="18">
        <v>145934</v>
      </c>
      <c r="D22" s="16"/>
      <c r="E22" s="18">
        <v>35522</v>
      </c>
      <c r="F22" s="16"/>
      <c r="G22" s="18">
        <v>376347</v>
      </c>
      <c r="H22" s="16"/>
      <c r="I22" s="18">
        <v>108392</v>
      </c>
      <c r="J22" s="16"/>
      <c r="K22" s="18">
        <v>-4</v>
      </c>
      <c r="L22" s="16"/>
      <c r="M22" s="18">
        <f>-3666+3666</f>
        <v>0</v>
      </c>
      <c r="N22" s="16"/>
      <c r="O22" s="18">
        <f t="shared" si="0"/>
        <v>666191</v>
      </c>
    </row>
    <row r="23" spans="1:15" ht="15.75">
      <c r="A23" s="12" t="s">
        <v>10</v>
      </c>
      <c r="B23" s="12"/>
      <c r="C23" s="16">
        <v>0</v>
      </c>
      <c r="D23" s="16"/>
      <c r="E23" s="16">
        <v>13619</v>
      </c>
      <c r="F23" s="16"/>
      <c r="G23" s="16">
        <v>0</v>
      </c>
      <c r="H23" s="16"/>
      <c r="I23" s="16">
        <v>0</v>
      </c>
      <c r="J23" s="16"/>
      <c r="K23" s="16">
        <v>0</v>
      </c>
      <c r="L23" s="16"/>
      <c r="M23" s="16">
        <v>0</v>
      </c>
      <c r="N23" s="16"/>
      <c r="O23" s="16">
        <f t="shared" si="0"/>
        <v>13619</v>
      </c>
    </row>
    <row r="24" spans="1:15" s="37" customFormat="1" ht="15.75">
      <c r="A24" s="13" t="s">
        <v>11</v>
      </c>
      <c r="B24" s="13"/>
      <c r="C24" s="16">
        <v>11509</v>
      </c>
      <c r="D24" s="16"/>
      <c r="E24" s="16">
        <v>0</v>
      </c>
      <c r="F24" s="16"/>
      <c r="G24" s="16">
        <v>0</v>
      </c>
      <c r="H24" s="16"/>
      <c r="I24" s="16">
        <v>14254</v>
      </c>
      <c r="J24" s="16"/>
      <c r="K24" s="16">
        <v>0</v>
      </c>
      <c r="L24" s="16"/>
      <c r="M24" s="16">
        <v>0</v>
      </c>
      <c r="N24" s="16"/>
      <c r="O24" s="16">
        <f t="shared" si="0"/>
        <v>25763</v>
      </c>
    </row>
    <row r="25" spans="1:15" ht="15.75">
      <c r="A25" s="12" t="s">
        <v>46</v>
      </c>
      <c r="B25" s="12"/>
      <c r="C25" s="25">
        <v>-878180</v>
      </c>
      <c r="D25" s="16"/>
      <c r="E25" s="25">
        <v>138660</v>
      </c>
      <c r="F25" s="16"/>
      <c r="G25" s="25">
        <v>277320</v>
      </c>
      <c r="H25" s="16"/>
      <c r="I25" s="25">
        <v>184880</v>
      </c>
      <c r="J25" s="16"/>
      <c r="K25" s="25">
        <v>277320</v>
      </c>
      <c r="L25" s="16"/>
      <c r="M25" s="16">
        <v>0</v>
      </c>
      <c r="N25" s="16"/>
      <c r="O25" s="16">
        <f t="shared" si="0"/>
        <v>0</v>
      </c>
    </row>
    <row r="26" spans="1:15" ht="15.75">
      <c r="A26" s="12" t="s">
        <v>12</v>
      </c>
      <c r="B26" s="12"/>
      <c r="C26" s="25">
        <f>SUM(C18:C25)</f>
        <v>48320</v>
      </c>
      <c r="D26" s="16"/>
      <c r="E26" s="25">
        <f>SUM(E18:E25)</f>
        <v>187801</v>
      </c>
      <c r="F26" s="16"/>
      <c r="G26" s="25">
        <f>SUM(G18:G25)</f>
        <v>653667</v>
      </c>
      <c r="H26" s="16"/>
      <c r="I26" s="25">
        <f>SUM(I18:I25)</f>
        <v>460039</v>
      </c>
      <c r="J26" s="16"/>
      <c r="K26" s="25">
        <f>SUM(K18:K25)</f>
        <v>277316</v>
      </c>
      <c r="L26" s="16"/>
      <c r="M26" s="17">
        <f>SUM(M18:M24)</f>
        <v>0</v>
      </c>
      <c r="N26" s="16"/>
      <c r="O26" s="17">
        <f>SUM(O18:O24)</f>
        <v>1627143</v>
      </c>
    </row>
    <row r="27" spans="1:15" ht="15.75">
      <c r="A27" s="12"/>
      <c r="B27" s="12"/>
      <c r="C27" s="18"/>
      <c r="D27" s="16"/>
      <c r="E27" s="18"/>
      <c r="F27" s="16"/>
      <c r="G27" s="18"/>
      <c r="H27" s="16"/>
      <c r="I27" s="18"/>
      <c r="J27" s="16"/>
      <c r="K27" s="18"/>
      <c r="L27" s="16"/>
      <c r="M27" s="18"/>
      <c r="N27" s="16"/>
      <c r="O27" s="18"/>
    </row>
    <row r="28" spans="1:15" ht="15.75">
      <c r="A28" s="12" t="s">
        <v>13</v>
      </c>
      <c r="B28" s="12"/>
      <c r="C28" s="25">
        <f>C15-C26</f>
        <v>141706</v>
      </c>
      <c r="D28" s="16"/>
      <c r="E28" s="25">
        <f>E15-E26</f>
        <v>377061</v>
      </c>
      <c r="F28" s="16"/>
      <c r="G28" s="25">
        <f>G15-G26</f>
        <v>-78690</v>
      </c>
      <c r="H28" s="16"/>
      <c r="I28" s="25">
        <f>I15-I26</f>
        <v>-208550</v>
      </c>
      <c r="J28" s="16"/>
      <c r="K28" s="25">
        <f>K15-K26</f>
        <v>120418</v>
      </c>
      <c r="L28" s="16"/>
      <c r="M28" s="25">
        <f>M15-M26</f>
        <v>25000</v>
      </c>
      <c r="N28" s="16"/>
      <c r="O28" s="25">
        <f>O15-O26</f>
        <v>376945</v>
      </c>
    </row>
    <row r="29" spans="1:15" ht="15.75">
      <c r="A29" s="12"/>
      <c r="B29" s="12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.75">
      <c r="A30" s="12" t="s">
        <v>2</v>
      </c>
      <c r="B30" s="12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s="35" customFormat="1" ht="15.75">
      <c r="A31" s="29" t="s">
        <v>14</v>
      </c>
      <c r="B31" s="29"/>
      <c r="C31" s="34">
        <v>111658</v>
      </c>
      <c r="D31" s="33"/>
      <c r="E31" s="34">
        <v>0</v>
      </c>
      <c r="F31" s="33"/>
      <c r="G31" s="34">
        <v>0</v>
      </c>
      <c r="H31" s="33"/>
      <c r="I31" s="34">
        <v>0</v>
      </c>
      <c r="J31" s="33"/>
      <c r="K31" s="34">
        <v>0</v>
      </c>
      <c r="L31" s="33"/>
      <c r="M31" s="34">
        <v>0</v>
      </c>
      <c r="N31" s="33"/>
      <c r="O31" s="34">
        <f>SUM(C31:M31)</f>
        <v>111658</v>
      </c>
    </row>
    <row r="32" spans="1:15" ht="15.75">
      <c r="A32" s="12"/>
      <c r="B32" s="12"/>
      <c r="C32" s="16"/>
      <c r="D32" s="13"/>
      <c r="E32" s="16"/>
      <c r="F32" s="13"/>
      <c r="G32" s="16"/>
      <c r="H32" s="13"/>
      <c r="I32" s="16"/>
      <c r="J32" s="13"/>
      <c r="K32" s="16"/>
      <c r="L32" s="13"/>
      <c r="M32" s="16"/>
      <c r="N32" s="13"/>
      <c r="O32" s="16"/>
    </row>
    <row r="33" spans="1:15" ht="16.5" thickBot="1">
      <c r="A33" s="12" t="s">
        <v>15</v>
      </c>
      <c r="B33" s="12"/>
      <c r="C33" s="26">
        <f>C28+C31</f>
        <v>253364</v>
      </c>
      <c r="D33" s="16"/>
      <c r="E33" s="26">
        <f>E28+E31</f>
        <v>377061</v>
      </c>
      <c r="F33" s="16"/>
      <c r="G33" s="26">
        <f>G28+G31</f>
        <v>-78690</v>
      </c>
      <c r="H33" s="16"/>
      <c r="I33" s="26">
        <f>I28+I31</f>
        <v>-208550</v>
      </c>
      <c r="J33" s="16"/>
      <c r="K33" s="26">
        <f>K28+K31</f>
        <v>120418</v>
      </c>
      <c r="L33" s="16"/>
      <c r="M33" s="26">
        <f>M28+M31</f>
        <v>25000</v>
      </c>
      <c r="N33" s="16"/>
      <c r="O33" s="26">
        <f>O28+O31</f>
        <v>488603</v>
      </c>
    </row>
    <row r="34" spans="1:15" ht="16.5" thickTop="1">
      <c r="A34" s="28"/>
      <c r="B34" s="12"/>
      <c r="C34" s="27"/>
      <c r="D34" s="14"/>
      <c r="E34" s="27"/>
      <c r="F34" s="14"/>
      <c r="G34" s="27"/>
      <c r="H34" s="14"/>
      <c r="I34" s="27"/>
      <c r="J34" s="14"/>
      <c r="K34" s="27"/>
      <c r="L34" s="14"/>
      <c r="M34" s="27"/>
      <c r="N34" s="14"/>
      <c r="O34" s="27"/>
    </row>
  </sheetData>
  <sheetProtection/>
  <mergeCells count="3">
    <mergeCell ref="C3:O3"/>
    <mergeCell ref="C5:O5"/>
    <mergeCell ref="C6:O6"/>
  </mergeCells>
  <conditionalFormatting sqref="A10:O33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 rispone</cp:lastModifiedBy>
  <cp:lastPrinted>2011-08-03T18:03:21Z</cp:lastPrinted>
  <dcterms:created xsi:type="dcterms:W3CDTF">2009-06-22T13:37:23Z</dcterms:created>
  <dcterms:modified xsi:type="dcterms:W3CDTF">2011-08-03T18:11:45Z</dcterms:modified>
  <cp:category/>
  <cp:version/>
  <cp:contentType/>
  <cp:contentStatus/>
</cp:coreProperties>
</file>