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65101" windowWidth="5460" windowHeight="10200" activeTab="0"/>
  </bookViews>
  <sheets>
    <sheet name="UNO" sheetId="1" r:id="rId1"/>
  </sheets>
  <definedNames>
    <definedName name="_xlnm.Print_Area" localSheetId="0">'UNO'!$A$1:$M$68</definedName>
  </definedNames>
  <calcPr fullCalcOnLoad="1"/>
</workbook>
</file>

<file path=xl/sharedStrings.xml><?xml version="1.0" encoding="utf-8"?>
<sst xmlns="http://schemas.openxmlformats.org/spreadsheetml/2006/main" count="56" uniqueCount="54">
  <si>
    <t>OPERATING REVENUES</t>
  </si>
  <si>
    <t>Student tuition and fees</t>
  </si>
  <si>
    <t>Less scholarship allowances</t>
  </si>
  <si>
    <t>Net student tuition and fees</t>
  </si>
  <si>
    <t>Federal appropriations</t>
  </si>
  <si>
    <t>Federal grants and contracts</t>
  </si>
  <si>
    <t>State and local grants and contracts</t>
  </si>
  <si>
    <t xml:space="preserve">Nongovernmental grants and contracts </t>
  </si>
  <si>
    <t>Sales and services of educational departments</t>
  </si>
  <si>
    <t>Hospital income</t>
  </si>
  <si>
    <t>Auxiliary enterprise revenues, including revenues pledged</t>
  </si>
  <si>
    <t>as security for bond issues</t>
  </si>
  <si>
    <t>Net auxiliary revenues</t>
  </si>
  <si>
    <t>Other operating revenues</t>
  </si>
  <si>
    <t>Total operating revenues</t>
  </si>
  <si>
    <t>OPERATING EXPENSES</t>
  </si>
  <si>
    <t>Educational and general</t>
  </si>
  <si>
    <t>Instruction</t>
  </si>
  <si>
    <t xml:space="preserve">Research </t>
  </si>
  <si>
    <t>Public service</t>
  </si>
  <si>
    <t>Academic support</t>
  </si>
  <si>
    <t>Student services</t>
  </si>
  <si>
    <t>Institutional support</t>
  </si>
  <si>
    <t>Operation and maintenance of plant</t>
  </si>
  <si>
    <t>Scholarships and fellowships</t>
  </si>
  <si>
    <t>Auxiliary enterprises</t>
  </si>
  <si>
    <t>Hospital</t>
  </si>
  <si>
    <t>Other operating expenses</t>
  </si>
  <si>
    <t>Total operating expenses</t>
  </si>
  <si>
    <t>Operating income (loss)</t>
  </si>
  <si>
    <t>NONOPERATING REVENUES AND (EXPENSES)</t>
  </si>
  <si>
    <t>State appropriations</t>
  </si>
  <si>
    <t>Gifts</t>
  </si>
  <si>
    <t>Net investment income (loss)</t>
  </si>
  <si>
    <t>Interest expenses</t>
  </si>
  <si>
    <t>Other nonoperating revenues</t>
  </si>
  <si>
    <t>Net nonoperating revenues (expenses)</t>
  </si>
  <si>
    <t>Income before other revenues, expenses,</t>
  </si>
  <si>
    <t>gains, and losses</t>
  </si>
  <si>
    <t>Capital appropriations</t>
  </si>
  <si>
    <t>Capital gifts and grants</t>
  </si>
  <si>
    <t>Additions to permanent endowments</t>
  </si>
  <si>
    <t>Other additions, net</t>
  </si>
  <si>
    <t>Increase (decrease) in net assets</t>
  </si>
  <si>
    <t>Net assets at beginning of year, restated</t>
  </si>
  <si>
    <t>Net assets at end of year</t>
  </si>
  <si>
    <t>Extraordinary item-loss on impairment of capital assets</t>
  </si>
  <si>
    <t>Payments to or on behalf of the univeristy</t>
  </si>
  <si>
    <t>Federal nonoperating revenues (expenses)</t>
  </si>
  <si>
    <t>Statement of Revenues, Expenses,</t>
  </si>
  <si>
    <t>and Changes in Net Assets</t>
  </si>
  <si>
    <t>As of June, 30, 2010 and 2009</t>
  </si>
  <si>
    <t>Gifts received by the foundations</t>
  </si>
  <si>
    <t>ARRA revenues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</si>
</sst>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1"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9"/>
      <color indexed="1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41" fontId="1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42" fontId="1" fillId="0" borderId="0" xfId="0" applyNumberFormat="1" applyFont="1" applyAlignment="1">
      <alignment/>
    </xf>
    <xf numFmtId="164" fontId="1" fillId="0" borderId="10" xfId="42" applyNumberFormat="1" applyFont="1" applyBorder="1" applyAlignment="1">
      <alignment/>
    </xf>
    <xf numFmtId="164" fontId="1" fillId="0" borderId="0" xfId="42" applyNumberFormat="1" applyFont="1" applyAlignment="1">
      <alignment/>
    </xf>
    <xf numFmtId="41" fontId="1" fillId="0" borderId="0" xfId="0" applyNumberFormat="1" applyFont="1" applyBorder="1" applyAlignment="1">
      <alignment/>
    </xf>
    <xf numFmtId="41" fontId="0" fillId="0" borderId="0" xfId="0" applyNumberFormat="1" applyAlignment="1">
      <alignment/>
    </xf>
    <xf numFmtId="0" fontId="1" fillId="0" borderId="0" xfId="0" applyFont="1" applyFill="1" applyAlignment="1">
      <alignment/>
    </xf>
    <xf numFmtId="164" fontId="1" fillId="0" borderId="0" xfId="42" applyNumberFormat="1" applyFont="1" applyFill="1" applyAlignment="1">
      <alignment/>
    </xf>
    <xf numFmtId="164" fontId="1" fillId="0" borderId="11" xfId="42" applyNumberFormat="1" applyFont="1" applyFill="1" applyBorder="1" applyAlignment="1">
      <alignment/>
    </xf>
    <xf numFmtId="164" fontId="1" fillId="0" borderId="12" xfId="42" applyNumberFormat="1" applyFont="1" applyFill="1" applyBorder="1" applyAlignment="1">
      <alignment/>
    </xf>
    <xf numFmtId="0" fontId="1" fillId="0" borderId="0" xfId="0" applyFont="1" applyBorder="1" applyAlignment="1">
      <alignment/>
    </xf>
    <xf numFmtId="41" fontId="1" fillId="0" borderId="13" xfId="0" applyNumberFormat="1" applyFont="1" applyBorder="1" applyAlignment="1">
      <alignment/>
    </xf>
    <xf numFmtId="4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41" fontId="7" fillId="0" borderId="0" xfId="42" applyNumberFormat="1" applyFont="1" applyAlignment="1" applyProtection="1">
      <alignment/>
      <protection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41" fontId="2" fillId="0" borderId="16" xfId="0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1" fontId="3" fillId="0" borderId="18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41" fontId="1" fillId="33" borderId="11" xfId="0" applyNumberFormat="1" applyFont="1" applyFill="1" applyBorder="1" applyAlignment="1">
      <alignment/>
    </xf>
    <xf numFmtId="164" fontId="1" fillId="33" borderId="0" xfId="42" applyNumberFormat="1" applyFont="1" applyFill="1" applyAlignment="1">
      <alignment/>
    </xf>
    <xf numFmtId="164" fontId="1" fillId="33" borderId="10" xfId="42" applyNumberFormat="1" applyFont="1" applyFill="1" applyBorder="1" applyAlignment="1">
      <alignment/>
    </xf>
    <xf numFmtId="0" fontId="4" fillId="33" borderId="0" xfId="0" applyFont="1" applyFill="1" applyAlignment="1">
      <alignment/>
    </xf>
    <xf numFmtId="164" fontId="1" fillId="33" borderId="12" xfId="42" applyNumberFormat="1" applyFont="1" applyFill="1" applyBorder="1" applyAlignment="1">
      <alignment/>
    </xf>
    <xf numFmtId="41" fontId="1" fillId="33" borderId="12" xfId="0" applyNumberFormat="1" applyFont="1" applyFill="1" applyBorder="1" applyAlignment="1">
      <alignment/>
    </xf>
    <xf numFmtId="41" fontId="1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41" fontId="1" fillId="33" borderId="0" xfId="0" applyNumberFormat="1" applyFont="1" applyFill="1" applyAlignment="1">
      <alignment/>
    </xf>
    <xf numFmtId="41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19050</xdr:rowOff>
    </xdr:from>
    <xdr:to>
      <xdr:col>8</xdr:col>
      <xdr:colOff>809625</xdr:colOff>
      <xdr:row>5</xdr:row>
      <xdr:rowOff>142875</xdr:rowOff>
    </xdr:to>
    <xdr:pic>
      <xdr:nvPicPr>
        <xdr:cNvPr id="1" name="Picture 1" descr="The_UNO_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47650"/>
          <a:ext cx="2000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70"/>
  <sheetViews>
    <sheetView showGridLines="0" tabSelected="1" zoomScalePageLayoutView="0" workbookViewId="0" topLeftCell="A1">
      <selection activeCell="K6" sqref="K6"/>
    </sheetView>
  </sheetViews>
  <sheetFormatPr defaultColWidth="9.140625" defaultRowHeight="12.75"/>
  <cols>
    <col min="1" max="1" width="2.8515625" style="1" customWidth="1"/>
    <col min="2" max="3" width="2.00390625" style="1" customWidth="1"/>
    <col min="4" max="4" width="2.140625" style="1" customWidth="1"/>
    <col min="5" max="5" width="1.7109375" style="1" customWidth="1"/>
    <col min="6" max="6" width="3.140625" style="1" customWidth="1"/>
    <col min="7" max="7" width="3.57421875" style="1" customWidth="1"/>
    <col min="8" max="8" width="2.8515625" style="1" customWidth="1"/>
    <col min="9" max="9" width="35.57421875" style="1" customWidth="1"/>
    <col min="10" max="10" width="2.57421875" style="1" customWidth="1"/>
    <col min="11" max="11" width="13.00390625" style="1" customWidth="1"/>
    <col min="12" max="12" width="2.57421875" style="1" customWidth="1"/>
    <col min="13" max="13" width="12.7109375" style="2" customWidth="1"/>
    <col min="15" max="15" width="10.28125" style="0" bestFit="1" customWidth="1"/>
  </cols>
  <sheetData>
    <row r="1" ht="13.5" thickBot="1"/>
    <row r="2" spans="1:13" ht="4.5" customHeight="1" thickTop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3"/>
    </row>
    <row r="3" spans="1:13" ht="12.75">
      <c r="A3" s="24"/>
      <c r="B3" s="25"/>
      <c r="C3" s="25"/>
      <c r="D3" s="25"/>
      <c r="E3" s="25"/>
      <c r="F3" s="25"/>
      <c r="G3" s="25"/>
      <c r="H3" s="25"/>
      <c r="I3" s="26"/>
      <c r="J3" s="27"/>
      <c r="K3" s="28" t="s">
        <v>49</v>
      </c>
      <c r="L3" s="18"/>
      <c r="M3" s="29"/>
    </row>
    <row r="4" spans="1:13" ht="10.5" customHeight="1">
      <c r="A4" s="24"/>
      <c r="B4" s="30"/>
      <c r="C4" s="30"/>
      <c r="D4" s="30"/>
      <c r="E4" s="30"/>
      <c r="F4" s="30"/>
      <c r="G4" s="30"/>
      <c r="H4" s="30"/>
      <c r="I4" s="26"/>
      <c r="J4" s="25"/>
      <c r="K4" s="28" t="s">
        <v>50</v>
      </c>
      <c r="L4" s="18"/>
      <c r="M4" s="31"/>
    </row>
    <row r="5" spans="1:13" ht="12.75">
      <c r="A5" s="24"/>
      <c r="B5" s="32"/>
      <c r="C5" s="32"/>
      <c r="D5" s="32"/>
      <c r="E5" s="32"/>
      <c r="F5" s="32"/>
      <c r="G5" s="32"/>
      <c r="H5" s="32"/>
      <c r="I5" s="26"/>
      <c r="J5" s="32"/>
      <c r="K5" s="28"/>
      <c r="L5" s="18"/>
      <c r="M5" s="33"/>
    </row>
    <row r="6" spans="1:13" ht="12.75">
      <c r="A6" s="24"/>
      <c r="B6" s="32"/>
      <c r="C6" s="32"/>
      <c r="D6" s="32"/>
      <c r="E6" s="32"/>
      <c r="F6" s="32"/>
      <c r="G6" s="32"/>
      <c r="H6" s="32"/>
      <c r="I6" s="26"/>
      <c r="J6" s="32"/>
      <c r="K6" s="28" t="s">
        <v>51</v>
      </c>
      <c r="L6" s="18"/>
      <c r="M6" s="33"/>
    </row>
    <row r="7" spans="1:13" ht="4.5" customHeight="1" thickBot="1">
      <c r="A7" s="34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6"/>
    </row>
    <row r="8" spans="1:13" ht="15.75" thickTop="1">
      <c r="A8" s="3"/>
      <c r="B8" s="4"/>
      <c r="C8" s="4"/>
      <c r="D8" s="4"/>
      <c r="E8" s="4"/>
      <c r="F8" s="4"/>
      <c r="G8" s="4"/>
      <c r="H8" s="4"/>
      <c r="I8" s="20"/>
      <c r="J8" s="4"/>
      <c r="K8" s="4"/>
      <c r="L8" s="4"/>
      <c r="M8" s="4"/>
    </row>
    <row r="9" ht="15">
      <c r="I9" s="20"/>
    </row>
    <row r="10" spans="1:13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3">
        <v>2010</v>
      </c>
      <c r="L10" s="5"/>
      <c r="M10" s="3">
        <v>2009</v>
      </c>
    </row>
    <row r="11" spans="1:13" ht="12.75">
      <c r="A11" s="37" t="s">
        <v>0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2:13" ht="12.75">
      <c r="B12" s="1" t="s">
        <v>1</v>
      </c>
      <c r="K12" s="6">
        <v>60645128.32</v>
      </c>
      <c r="M12" s="6">
        <v>55928376</v>
      </c>
    </row>
    <row r="13" spans="1:13" ht="12.75">
      <c r="A13" s="37"/>
      <c r="B13" s="37"/>
      <c r="C13" s="37" t="s">
        <v>2</v>
      </c>
      <c r="D13" s="37"/>
      <c r="E13" s="37"/>
      <c r="F13" s="37"/>
      <c r="G13" s="37"/>
      <c r="H13" s="37"/>
      <c r="I13" s="37"/>
      <c r="J13" s="37"/>
      <c r="K13" s="38">
        <v>-11294603</v>
      </c>
      <c r="L13" s="37"/>
      <c r="M13" s="38">
        <v>-9233289</v>
      </c>
    </row>
    <row r="14" spans="4:13" ht="12.75">
      <c r="D14" s="1" t="s">
        <v>3</v>
      </c>
      <c r="K14" s="7">
        <f>SUM(K12:K13)</f>
        <v>49350525.32</v>
      </c>
      <c r="M14" s="7">
        <f>SUM(M12:M13)</f>
        <v>46695087</v>
      </c>
    </row>
    <row r="15" spans="1:13" ht="12.75">
      <c r="A15" s="37"/>
      <c r="B15" s="37" t="s">
        <v>52</v>
      </c>
      <c r="C15" s="37"/>
      <c r="D15" s="37"/>
      <c r="E15" s="37"/>
      <c r="F15" s="37"/>
      <c r="G15" s="37"/>
      <c r="H15" s="37"/>
      <c r="I15" s="37"/>
      <c r="J15" s="37"/>
      <c r="K15" s="39">
        <v>0</v>
      </c>
      <c r="L15" s="37"/>
      <c r="M15" s="39">
        <v>0</v>
      </c>
    </row>
    <row r="16" spans="1:13" s="19" customFormat="1" ht="12.75">
      <c r="A16" s="11"/>
      <c r="B16" s="11" t="s">
        <v>52</v>
      </c>
      <c r="C16" s="11"/>
      <c r="D16" s="11"/>
      <c r="E16" s="11"/>
      <c r="F16" s="11"/>
      <c r="G16" s="11"/>
      <c r="H16" s="11"/>
      <c r="I16" s="11"/>
      <c r="J16" s="11"/>
      <c r="K16" s="12">
        <v>0</v>
      </c>
      <c r="L16" s="11"/>
      <c r="M16" s="12"/>
    </row>
    <row r="17" spans="1:13" ht="12.75">
      <c r="A17" s="37"/>
      <c r="B17" s="37" t="s">
        <v>4</v>
      </c>
      <c r="C17" s="37"/>
      <c r="D17" s="37"/>
      <c r="E17" s="37"/>
      <c r="F17" s="37"/>
      <c r="G17" s="37"/>
      <c r="H17" s="37"/>
      <c r="I17" s="37"/>
      <c r="J17" s="37"/>
      <c r="K17" s="39">
        <v>0</v>
      </c>
      <c r="L17" s="37"/>
      <c r="M17" s="39">
        <v>0</v>
      </c>
    </row>
    <row r="18" spans="1:13" s="19" customFormat="1" ht="12.75">
      <c r="A18" s="11"/>
      <c r="B18" s="11" t="s">
        <v>5</v>
      </c>
      <c r="C18" s="11"/>
      <c r="D18" s="11"/>
      <c r="E18" s="11"/>
      <c r="F18" s="11"/>
      <c r="G18" s="11"/>
      <c r="H18" s="11"/>
      <c r="I18" s="11"/>
      <c r="J18" s="11"/>
      <c r="K18" s="12">
        <v>17425804</v>
      </c>
      <c r="L18" s="11"/>
      <c r="M18" s="12">
        <v>13119155</v>
      </c>
    </row>
    <row r="19" spans="1:13" ht="12.75">
      <c r="A19" s="37"/>
      <c r="B19" s="37" t="s">
        <v>53</v>
      </c>
      <c r="C19" s="37"/>
      <c r="D19" s="37"/>
      <c r="E19" s="37"/>
      <c r="F19" s="37"/>
      <c r="G19" s="37"/>
      <c r="H19" s="37"/>
      <c r="I19" s="37"/>
      <c r="J19" s="37"/>
      <c r="K19" s="39">
        <v>11967971</v>
      </c>
      <c r="L19" s="37"/>
      <c r="M19" s="39"/>
    </row>
    <row r="20" spans="1:13" ht="12.75">
      <c r="A20" s="11"/>
      <c r="B20" s="11" t="s">
        <v>6</v>
      </c>
      <c r="C20" s="11"/>
      <c r="D20" s="11"/>
      <c r="E20" s="11"/>
      <c r="F20" s="11"/>
      <c r="G20" s="11"/>
      <c r="H20" s="11"/>
      <c r="I20" s="11"/>
      <c r="J20" s="11"/>
      <c r="K20" s="12">
        <v>18628683</v>
      </c>
      <c r="L20" s="11"/>
      <c r="M20" s="12">
        <v>18567540</v>
      </c>
    </row>
    <row r="21" spans="1:13" ht="12.75">
      <c r="A21" s="37"/>
      <c r="B21" s="37" t="s">
        <v>7</v>
      </c>
      <c r="C21" s="37"/>
      <c r="D21" s="37"/>
      <c r="E21" s="37"/>
      <c r="F21" s="37"/>
      <c r="G21" s="37"/>
      <c r="H21" s="37"/>
      <c r="I21" s="37"/>
      <c r="J21" s="37"/>
      <c r="K21" s="39">
        <v>15172725</v>
      </c>
      <c r="L21" s="37"/>
      <c r="M21" s="39">
        <v>16495734</v>
      </c>
    </row>
    <row r="22" spans="1:13" ht="12.75">
      <c r="A22" s="11"/>
      <c r="B22" s="11" t="s">
        <v>8</v>
      </c>
      <c r="C22" s="11"/>
      <c r="D22" s="11"/>
      <c r="E22" s="11"/>
      <c r="F22" s="11"/>
      <c r="G22" s="11"/>
      <c r="H22" s="11"/>
      <c r="I22" s="11"/>
      <c r="J22" s="11"/>
      <c r="K22" s="12">
        <v>136970</v>
      </c>
      <c r="L22" s="11"/>
      <c r="M22" s="12">
        <v>161313</v>
      </c>
    </row>
    <row r="23" spans="1:13" ht="12.75">
      <c r="A23" s="37"/>
      <c r="B23" s="37" t="s">
        <v>9</v>
      </c>
      <c r="C23" s="37"/>
      <c r="D23" s="37"/>
      <c r="E23" s="37"/>
      <c r="F23" s="37"/>
      <c r="G23" s="37"/>
      <c r="H23" s="37"/>
      <c r="I23" s="37"/>
      <c r="J23" s="37"/>
      <c r="K23" s="39">
        <v>0</v>
      </c>
      <c r="L23" s="37"/>
      <c r="M23" s="39"/>
    </row>
    <row r="24" spans="1:13" ht="12.75">
      <c r="A24" s="11"/>
      <c r="B24" s="11" t="s">
        <v>10</v>
      </c>
      <c r="C24" s="11"/>
      <c r="D24" s="11"/>
      <c r="E24" s="11"/>
      <c r="F24" s="11"/>
      <c r="G24" s="11"/>
      <c r="H24" s="11"/>
      <c r="I24" s="11"/>
      <c r="J24" s="11"/>
      <c r="K24" s="12"/>
      <c r="L24" s="11"/>
      <c r="M24" s="12"/>
    </row>
    <row r="25" spans="1:13" ht="12.75">
      <c r="A25" s="37"/>
      <c r="B25" s="37"/>
      <c r="C25" s="37" t="s">
        <v>11</v>
      </c>
      <c r="D25" s="37"/>
      <c r="E25" s="37"/>
      <c r="F25" s="37"/>
      <c r="G25" s="37"/>
      <c r="H25" s="37"/>
      <c r="I25" s="37"/>
      <c r="J25" s="37"/>
      <c r="K25" s="39">
        <v>14763634</v>
      </c>
      <c r="L25" s="37"/>
      <c r="M25" s="39">
        <v>13356342</v>
      </c>
    </row>
    <row r="26" spans="1:13" ht="12.75">
      <c r="A26" s="11"/>
      <c r="B26" s="11"/>
      <c r="C26" s="11"/>
      <c r="D26" s="11" t="s">
        <v>2</v>
      </c>
      <c r="E26" s="11"/>
      <c r="F26" s="11"/>
      <c r="G26" s="11"/>
      <c r="H26" s="11"/>
      <c r="I26" s="11"/>
      <c r="J26" s="11"/>
      <c r="K26" s="13">
        <v>-576789</v>
      </c>
      <c r="L26" s="11"/>
      <c r="M26" s="13">
        <v>-532861</v>
      </c>
    </row>
    <row r="27" spans="1:13" ht="12.75">
      <c r="A27" s="37"/>
      <c r="B27" s="37"/>
      <c r="C27" s="37"/>
      <c r="D27" s="37"/>
      <c r="E27" s="37" t="s">
        <v>12</v>
      </c>
      <c r="F27" s="37"/>
      <c r="G27" s="37"/>
      <c r="H27" s="37"/>
      <c r="I27" s="37"/>
      <c r="J27" s="37"/>
      <c r="K27" s="40">
        <f>SUM(K25:K26)</f>
        <v>14186845</v>
      </c>
      <c r="L27" s="37"/>
      <c r="M27" s="40">
        <f>SUM(M25:M26)</f>
        <v>12823481</v>
      </c>
    </row>
    <row r="28" spans="1:13" ht="12.75">
      <c r="A28" s="11"/>
      <c r="B28" s="11" t="s">
        <v>13</v>
      </c>
      <c r="C28" s="11"/>
      <c r="D28" s="11"/>
      <c r="E28" s="11"/>
      <c r="F28" s="11"/>
      <c r="G28" s="11"/>
      <c r="H28" s="11"/>
      <c r="I28" s="11"/>
      <c r="J28" s="11"/>
      <c r="K28" s="12">
        <v>4518647</v>
      </c>
      <c r="L28" s="11"/>
      <c r="M28" s="12">
        <v>4105361</v>
      </c>
    </row>
    <row r="29" spans="1:13" ht="12.75">
      <c r="A29" s="37"/>
      <c r="B29" s="37"/>
      <c r="C29" s="37"/>
      <c r="D29" s="37"/>
      <c r="E29" s="37"/>
      <c r="F29" s="37" t="s">
        <v>14</v>
      </c>
      <c r="G29" s="41"/>
      <c r="H29" s="37"/>
      <c r="I29" s="37"/>
      <c r="J29" s="37"/>
      <c r="K29" s="42">
        <f>K14+K15+K16+K17+K18+K19+K20+K21+K22+K23+K27+K28</f>
        <v>131388170.32</v>
      </c>
      <c r="L29" s="37"/>
      <c r="M29" s="42">
        <f>M14+M15+M17+M18+M20+M21+M22+M23+M27+M28</f>
        <v>111967671</v>
      </c>
    </row>
    <row r="30" spans="1:13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2"/>
      <c r="L30" s="11"/>
      <c r="M30" s="12"/>
    </row>
    <row r="31" spans="1:13" ht="12.75">
      <c r="A31" s="37" t="s">
        <v>15</v>
      </c>
      <c r="B31" s="37"/>
      <c r="C31" s="37"/>
      <c r="D31" s="37"/>
      <c r="E31" s="37"/>
      <c r="F31" s="37"/>
      <c r="G31" s="37"/>
      <c r="H31" s="37"/>
      <c r="I31" s="37"/>
      <c r="J31" s="37"/>
      <c r="K31" s="39"/>
      <c r="L31" s="37"/>
      <c r="M31" s="39"/>
    </row>
    <row r="32" spans="1:13" ht="12.75">
      <c r="A32" s="11"/>
      <c r="B32" s="11" t="s">
        <v>16</v>
      </c>
      <c r="C32" s="11"/>
      <c r="D32" s="11"/>
      <c r="E32" s="11"/>
      <c r="F32" s="11"/>
      <c r="G32" s="11"/>
      <c r="H32" s="11"/>
      <c r="I32" s="11"/>
      <c r="J32" s="11"/>
      <c r="K32" s="12"/>
      <c r="L32" s="11"/>
      <c r="M32" s="12"/>
    </row>
    <row r="33" spans="1:13" ht="12.75">
      <c r="A33" s="37"/>
      <c r="B33" s="37"/>
      <c r="C33" s="37" t="s">
        <v>17</v>
      </c>
      <c r="D33" s="37"/>
      <c r="E33" s="37"/>
      <c r="F33" s="37"/>
      <c r="G33" s="37"/>
      <c r="H33" s="37"/>
      <c r="I33" s="37"/>
      <c r="J33" s="37"/>
      <c r="K33" s="39">
        <v>69622459</v>
      </c>
      <c r="L33" s="37"/>
      <c r="M33" s="39">
        <v>84034271</v>
      </c>
    </row>
    <row r="34" spans="1:13" ht="12.75">
      <c r="A34" s="11"/>
      <c r="B34" s="11"/>
      <c r="C34" s="11" t="s">
        <v>18</v>
      </c>
      <c r="D34" s="11"/>
      <c r="E34" s="11"/>
      <c r="F34" s="11"/>
      <c r="G34" s="11"/>
      <c r="H34" s="11"/>
      <c r="I34" s="11"/>
      <c r="J34" s="11"/>
      <c r="K34" s="12">
        <v>28966486</v>
      </c>
      <c r="L34" s="11"/>
      <c r="M34" s="12">
        <v>24232154</v>
      </c>
    </row>
    <row r="35" spans="1:13" ht="12.75">
      <c r="A35" s="37"/>
      <c r="B35" s="37"/>
      <c r="C35" s="37" t="s">
        <v>19</v>
      </c>
      <c r="D35" s="37"/>
      <c r="E35" s="37"/>
      <c r="F35" s="37"/>
      <c r="G35" s="37"/>
      <c r="H35" s="37"/>
      <c r="I35" s="37"/>
      <c r="J35" s="37"/>
      <c r="K35" s="39">
        <v>10223744</v>
      </c>
      <c r="L35" s="37"/>
      <c r="M35" s="39">
        <v>6458497</v>
      </c>
    </row>
    <row r="36" spans="1:13" ht="12.75">
      <c r="A36" s="11"/>
      <c r="B36" s="11"/>
      <c r="C36" s="11" t="s">
        <v>20</v>
      </c>
      <c r="D36" s="11"/>
      <c r="E36" s="11"/>
      <c r="F36" s="11"/>
      <c r="G36" s="11"/>
      <c r="H36" s="11"/>
      <c r="I36" s="11"/>
      <c r="J36" s="11"/>
      <c r="K36" s="12">
        <v>14177435</v>
      </c>
      <c r="L36" s="11"/>
      <c r="M36" s="12">
        <v>15609231</v>
      </c>
    </row>
    <row r="37" spans="1:13" ht="12.75">
      <c r="A37" s="37"/>
      <c r="B37" s="37"/>
      <c r="C37" s="37" t="s">
        <v>21</v>
      </c>
      <c r="D37" s="37"/>
      <c r="E37" s="37"/>
      <c r="F37" s="37"/>
      <c r="G37" s="37"/>
      <c r="H37" s="37"/>
      <c r="I37" s="37"/>
      <c r="J37" s="37"/>
      <c r="K37" s="39">
        <v>8841331</v>
      </c>
      <c r="L37" s="37"/>
      <c r="M37" s="39">
        <v>9154683</v>
      </c>
    </row>
    <row r="38" spans="1:13" ht="12.75">
      <c r="A38" s="11"/>
      <c r="B38" s="11"/>
      <c r="C38" s="11" t="s">
        <v>22</v>
      </c>
      <c r="D38" s="11"/>
      <c r="E38" s="11"/>
      <c r="F38" s="11"/>
      <c r="G38" s="11"/>
      <c r="H38" s="11"/>
      <c r="I38" s="11"/>
      <c r="J38" s="11"/>
      <c r="K38" s="12">
        <v>13511452</v>
      </c>
      <c r="L38" s="11"/>
      <c r="M38" s="12">
        <v>22927556</v>
      </c>
    </row>
    <row r="39" spans="1:13" ht="12.75">
      <c r="A39" s="37"/>
      <c r="B39" s="37"/>
      <c r="C39" s="37" t="s">
        <v>23</v>
      </c>
      <c r="D39" s="37"/>
      <c r="E39" s="37"/>
      <c r="F39" s="37"/>
      <c r="G39" s="37"/>
      <c r="H39" s="37"/>
      <c r="I39" s="37"/>
      <c r="J39" s="37"/>
      <c r="K39" s="39">
        <v>28436124</v>
      </c>
      <c r="L39" s="37"/>
      <c r="M39" s="39">
        <v>35695075</v>
      </c>
    </row>
    <row r="40" spans="1:13" ht="12.75">
      <c r="A40" s="11"/>
      <c r="B40" s="11"/>
      <c r="C40" s="11" t="s">
        <v>24</v>
      </c>
      <c r="D40" s="11"/>
      <c r="E40" s="11"/>
      <c r="F40" s="11"/>
      <c r="G40" s="11"/>
      <c r="H40" s="11"/>
      <c r="I40" s="11"/>
      <c r="J40" s="11"/>
      <c r="K40" s="12">
        <v>13545456</v>
      </c>
      <c r="L40" s="11"/>
      <c r="M40" s="12">
        <v>11696652</v>
      </c>
    </row>
    <row r="41" spans="1:13" ht="12.75">
      <c r="A41" s="37"/>
      <c r="B41" s="37" t="s">
        <v>25</v>
      </c>
      <c r="C41" s="37"/>
      <c r="D41" s="37"/>
      <c r="E41" s="37"/>
      <c r="F41" s="37"/>
      <c r="G41" s="37"/>
      <c r="H41" s="37"/>
      <c r="I41" s="37"/>
      <c r="J41" s="37"/>
      <c r="K41" s="39">
        <v>14335507</v>
      </c>
      <c r="L41" s="37"/>
      <c r="M41" s="39">
        <v>14190016</v>
      </c>
    </row>
    <row r="42" spans="1:13" ht="12.75">
      <c r="A42" s="11"/>
      <c r="B42" s="11" t="s">
        <v>26</v>
      </c>
      <c r="C42" s="11"/>
      <c r="D42" s="11"/>
      <c r="E42" s="11"/>
      <c r="F42" s="11"/>
      <c r="G42" s="11"/>
      <c r="H42" s="11"/>
      <c r="I42" s="11"/>
      <c r="J42" s="11"/>
      <c r="K42" s="12">
        <v>0</v>
      </c>
      <c r="L42" s="11"/>
      <c r="M42" s="12">
        <v>0</v>
      </c>
    </row>
    <row r="43" spans="1:13" ht="12.75">
      <c r="A43" s="37"/>
      <c r="B43" s="37" t="s">
        <v>27</v>
      </c>
      <c r="C43" s="37"/>
      <c r="D43" s="37"/>
      <c r="E43" s="37"/>
      <c r="F43" s="37"/>
      <c r="G43" s="37"/>
      <c r="H43" s="37"/>
      <c r="I43" s="37"/>
      <c r="J43" s="37"/>
      <c r="K43" s="39">
        <v>0</v>
      </c>
      <c r="L43" s="37"/>
      <c r="M43" s="39">
        <v>0</v>
      </c>
    </row>
    <row r="44" spans="1:13" ht="12.75">
      <c r="A44" s="11"/>
      <c r="B44" s="11"/>
      <c r="C44" s="11"/>
      <c r="D44" s="11"/>
      <c r="E44" s="11"/>
      <c r="F44" s="11" t="s">
        <v>28</v>
      </c>
      <c r="G44" s="11"/>
      <c r="H44" s="11"/>
      <c r="I44" s="11"/>
      <c r="J44" s="11"/>
      <c r="K44" s="14">
        <f>SUM(K33:K43)</f>
        <v>201659994</v>
      </c>
      <c r="L44" s="11"/>
      <c r="M44" s="14">
        <f>SUM(M33:M43)</f>
        <v>223998135</v>
      </c>
    </row>
    <row r="45" spans="1:13" ht="12.75">
      <c r="A45" s="37"/>
      <c r="B45" s="37"/>
      <c r="C45" s="37"/>
      <c r="D45" s="37"/>
      <c r="E45" s="37"/>
      <c r="F45" s="37"/>
      <c r="G45" s="37" t="s">
        <v>29</v>
      </c>
      <c r="H45" s="37"/>
      <c r="I45" s="37"/>
      <c r="J45" s="37"/>
      <c r="K45" s="42">
        <f>K29-K44</f>
        <v>-70271823.68</v>
      </c>
      <c r="L45" s="37"/>
      <c r="M45" s="42">
        <f>M29-M44</f>
        <v>-112030464</v>
      </c>
    </row>
    <row r="46" spans="1:13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2"/>
      <c r="L46" s="11"/>
      <c r="M46" s="12"/>
    </row>
    <row r="47" spans="1:13" ht="12.75">
      <c r="A47" s="37" t="s">
        <v>30</v>
      </c>
      <c r="B47" s="37"/>
      <c r="C47" s="37"/>
      <c r="D47" s="37"/>
      <c r="E47" s="37"/>
      <c r="F47" s="37"/>
      <c r="G47" s="37"/>
      <c r="H47" s="37"/>
      <c r="I47" s="37"/>
      <c r="J47" s="37"/>
      <c r="K47" s="39"/>
      <c r="L47" s="37"/>
      <c r="M47" s="39"/>
    </row>
    <row r="48" spans="1:13" ht="12.75">
      <c r="A48" s="11"/>
      <c r="B48" s="11" t="s">
        <v>31</v>
      </c>
      <c r="C48" s="11"/>
      <c r="D48" s="11"/>
      <c r="E48" s="11"/>
      <c r="F48" s="11"/>
      <c r="G48" s="11"/>
      <c r="H48" s="11"/>
      <c r="I48" s="11"/>
      <c r="J48" s="11"/>
      <c r="K48" s="12">
        <v>48118229</v>
      </c>
      <c r="L48" s="11"/>
      <c r="M48" s="12">
        <v>70792390</v>
      </c>
    </row>
    <row r="49" spans="1:13" ht="12.75">
      <c r="A49" s="37"/>
      <c r="B49" s="37" t="s">
        <v>32</v>
      </c>
      <c r="C49" s="37"/>
      <c r="D49" s="37"/>
      <c r="E49" s="37"/>
      <c r="F49" s="37"/>
      <c r="G49" s="37"/>
      <c r="H49" s="37"/>
      <c r="I49" s="37"/>
      <c r="J49" s="37"/>
      <c r="K49" s="39">
        <v>505097</v>
      </c>
      <c r="L49" s="37"/>
      <c r="M49" s="39">
        <v>476232</v>
      </c>
    </row>
    <row r="50" spans="1:13" ht="12.75">
      <c r="A50" s="11"/>
      <c r="B50" s="11" t="s">
        <v>48</v>
      </c>
      <c r="C50" s="11"/>
      <c r="D50" s="11"/>
      <c r="E50" s="11"/>
      <c r="F50" s="11"/>
      <c r="G50" s="11"/>
      <c r="H50" s="11"/>
      <c r="I50" s="11"/>
      <c r="J50" s="11"/>
      <c r="K50" s="12">
        <v>11973065</v>
      </c>
      <c r="L50" s="11"/>
      <c r="M50" s="12">
        <v>8197572</v>
      </c>
    </row>
    <row r="51" spans="1:13" ht="12.75">
      <c r="A51" s="37"/>
      <c r="B51" s="37" t="s">
        <v>33</v>
      </c>
      <c r="C51" s="37"/>
      <c r="D51" s="37"/>
      <c r="E51" s="37"/>
      <c r="F51" s="37"/>
      <c r="G51" s="37"/>
      <c r="H51" s="37"/>
      <c r="I51" s="37"/>
      <c r="J51" s="37"/>
      <c r="K51" s="39">
        <v>2389817</v>
      </c>
      <c r="L51" s="37"/>
      <c r="M51" s="39">
        <v>-2020902</v>
      </c>
    </row>
    <row r="52" spans="1:13" ht="12.75">
      <c r="A52" s="11"/>
      <c r="B52" s="11" t="s">
        <v>34</v>
      </c>
      <c r="C52" s="11"/>
      <c r="D52" s="11"/>
      <c r="E52" s="11"/>
      <c r="F52" s="11"/>
      <c r="G52" s="11"/>
      <c r="H52" s="11"/>
      <c r="I52" s="11"/>
      <c r="J52" s="11"/>
      <c r="K52" s="12">
        <v>-1174551</v>
      </c>
      <c r="L52" s="11"/>
      <c r="M52" s="12">
        <v>-1233268</v>
      </c>
    </row>
    <row r="53" spans="1:13" ht="12.75">
      <c r="A53" s="37"/>
      <c r="B53" s="37" t="s">
        <v>47</v>
      </c>
      <c r="C53" s="37"/>
      <c r="D53" s="37"/>
      <c r="E53" s="37"/>
      <c r="F53" s="37"/>
      <c r="G53" s="37"/>
      <c r="H53" s="37"/>
      <c r="I53" s="37"/>
      <c r="J53" s="37"/>
      <c r="K53" s="39"/>
      <c r="L53" s="37"/>
      <c r="M53" s="39">
        <v>0</v>
      </c>
    </row>
    <row r="54" spans="2:13" ht="12.75">
      <c r="B54" s="1" t="s">
        <v>35</v>
      </c>
      <c r="K54" s="8">
        <v>113927</v>
      </c>
      <c r="M54" s="8">
        <v>419789</v>
      </c>
    </row>
    <row r="55" spans="1:13" ht="12.75">
      <c r="A55" s="37"/>
      <c r="B55" s="37"/>
      <c r="C55" s="37"/>
      <c r="D55" s="37"/>
      <c r="E55" s="37"/>
      <c r="F55" s="37" t="s">
        <v>36</v>
      </c>
      <c r="G55" s="37"/>
      <c r="H55" s="37"/>
      <c r="I55" s="37"/>
      <c r="J55" s="37"/>
      <c r="K55" s="43">
        <f>SUM(K48:K54)</f>
        <v>61925584</v>
      </c>
      <c r="L55" s="41"/>
      <c r="M55" s="43">
        <f>SUM(M48:M54)</f>
        <v>76631813</v>
      </c>
    </row>
    <row r="56" spans="7:13" ht="12.75">
      <c r="G56" s="5" t="s">
        <v>37</v>
      </c>
      <c r="H56" s="5"/>
      <c r="I56" s="5"/>
      <c r="J56" s="5"/>
      <c r="K56" s="47"/>
      <c r="L56" s="48"/>
      <c r="M56" s="47"/>
    </row>
    <row r="57" spans="1:13" ht="12.75">
      <c r="A57" s="37"/>
      <c r="B57" s="37"/>
      <c r="C57" s="37"/>
      <c r="D57" s="37"/>
      <c r="E57" s="37"/>
      <c r="F57" s="41"/>
      <c r="G57" s="37"/>
      <c r="H57" s="41" t="s">
        <v>38</v>
      </c>
      <c r="I57" s="41"/>
      <c r="J57" s="41"/>
      <c r="K57" s="38">
        <f>K45+K55</f>
        <v>-8346239.680000007</v>
      </c>
      <c r="L57" s="41"/>
      <c r="M57" s="38">
        <f>M45+M55</f>
        <v>-35398651</v>
      </c>
    </row>
    <row r="58" spans="6:13" ht="12.75">
      <c r="F58" s="5"/>
      <c r="G58" s="5"/>
      <c r="I58" s="5"/>
      <c r="J58" s="5"/>
      <c r="K58" s="9"/>
      <c r="L58" s="5"/>
      <c r="M58" s="9"/>
    </row>
    <row r="59" spans="1:13" ht="12.75">
      <c r="A59" s="37"/>
      <c r="B59" s="37" t="s">
        <v>39</v>
      </c>
      <c r="C59" s="37"/>
      <c r="D59" s="37"/>
      <c r="E59" s="37"/>
      <c r="F59" s="37"/>
      <c r="G59" s="37"/>
      <c r="H59" s="37"/>
      <c r="I59" s="37"/>
      <c r="J59" s="37"/>
      <c r="K59" s="44">
        <v>10089330</v>
      </c>
      <c r="L59" s="45"/>
      <c r="M59" s="44">
        <v>6262791</v>
      </c>
    </row>
    <row r="60" spans="2:13" ht="12.75">
      <c r="B60" s="1" t="s">
        <v>40</v>
      </c>
      <c r="K60" s="2">
        <v>473089</v>
      </c>
      <c r="M60" s="2">
        <v>4404393</v>
      </c>
    </row>
    <row r="61" spans="1:13" ht="12.75">
      <c r="A61" s="37"/>
      <c r="B61" s="37" t="s">
        <v>41</v>
      </c>
      <c r="C61" s="37"/>
      <c r="D61" s="37"/>
      <c r="E61" s="37"/>
      <c r="F61" s="37"/>
      <c r="G61" s="37"/>
      <c r="H61" s="37"/>
      <c r="I61" s="37"/>
      <c r="J61" s="37"/>
      <c r="K61" s="46">
        <v>0</v>
      </c>
      <c r="L61" s="37"/>
      <c r="M61" s="46">
        <v>481000</v>
      </c>
    </row>
    <row r="62" spans="2:13" ht="12.75">
      <c r="B62" s="1" t="s">
        <v>42</v>
      </c>
      <c r="K62" s="2">
        <v>16811</v>
      </c>
      <c r="M62" s="2">
        <v>490869</v>
      </c>
    </row>
    <row r="63" spans="1:13" ht="12.75">
      <c r="A63" s="37"/>
      <c r="B63" s="37" t="s">
        <v>46</v>
      </c>
      <c r="C63" s="37"/>
      <c r="D63" s="37"/>
      <c r="E63" s="37"/>
      <c r="F63" s="37"/>
      <c r="G63" s="37"/>
      <c r="H63" s="37"/>
      <c r="I63" s="37"/>
      <c r="J63" s="37"/>
      <c r="K63" s="38">
        <v>0</v>
      </c>
      <c r="L63" s="45"/>
      <c r="M63" s="38">
        <v>0</v>
      </c>
    </row>
    <row r="64" spans="6:13" ht="12.75">
      <c r="F64" s="1" t="s">
        <v>43</v>
      </c>
      <c r="K64" s="9">
        <f>K57+K59+K60+K61+K62+K63</f>
        <v>2232990.319999993</v>
      </c>
      <c r="L64" s="15"/>
      <c r="M64" s="9">
        <f>M57+M59+M60+M61+M62+M63</f>
        <v>-23759598</v>
      </c>
    </row>
    <row r="65" spans="1:13" ht="12.7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44"/>
      <c r="L65" s="45"/>
      <c r="M65" s="44"/>
    </row>
    <row r="66" spans="2:15" ht="12.75">
      <c r="B66" s="1" t="s">
        <v>44</v>
      </c>
      <c r="K66" s="9">
        <v>134413135</v>
      </c>
      <c r="L66" s="15"/>
      <c r="M66" s="9">
        <v>158172733</v>
      </c>
      <c r="O66" s="10"/>
    </row>
    <row r="67" spans="1:13" ht="12.7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44"/>
      <c r="L67" s="45"/>
      <c r="M67" s="44"/>
    </row>
    <row r="68" spans="2:13" ht="13.5" thickBot="1">
      <c r="B68" s="1" t="s">
        <v>45</v>
      </c>
      <c r="K68" s="16">
        <f>SUM(K64+K66)</f>
        <v>136646125.32</v>
      </c>
      <c r="L68" s="15"/>
      <c r="M68" s="16">
        <f>SUM(M64+M66)</f>
        <v>134413135</v>
      </c>
    </row>
    <row r="69" spans="1:13" s="19" customFormat="1" ht="13.5" thickTop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7"/>
      <c r="L69" s="18"/>
      <c r="M69" s="17"/>
    </row>
    <row r="70" spans="11:13" ht="12.75">
      <c r="K70" s="15"/>
      <c r="L70" s="15"/>
      <c r="M70" s="9"/>
    </row>
  </sheetData>
  <sheetProtection/>
  <printOptions horizontalCentered="1"/>
  <pageMargins left="0.5" right="0.5" top="0.5" bottom="0.5" header="0.5" footer="0.25"/>
  <pageSetup firstPageNumber="2" useFirstPageNumber="1" fitToHeight="1" fitToWidth="1" horizontalDpi="600" verticalDpi="600" orientation="portrait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farstu1</dc:creator>
  <cp:keywords/>
  <dc:description/>
  <cp:lastModifiedBy>ejudson</cp:lastModifiedBy>
  <cp:lastPrinted>2011-03-24T21:30:59Z</cp:lastPrinted>
  <dcterms:created xsi:type="dcterms:W3CDTF">2003-01-15T20:50:28Z</dcterms:created>
  <dcterms:modified xsi:type="dcterms:W3CDTF">2011-03-29T14:01:51Z</dcterms:modified>
  <cp:category/>
  <cp:version/>
  <cp:contentType/>
  <cp:contentStatus/>
</cp:coreProperties>
</file>