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C-2A'!$A$1:$O$105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<sst xmlns="http://schemas.openxmlformats.org/spreadsheetml/2006/main" count="129" uniqueCount="83">
  <si>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</si>
  <si>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</si>
  <si>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</si>
  <si>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</si>
  <si>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</si>
  <si>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</si>
  <si>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</si>
  <si>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</si>
  <si>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</si>
  <si>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</si>
  <si>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</si>
  <si>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</si>
  <si>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</si>
  <si>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</si>
  <si>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</si>
  <si>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</si>
  <si>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</si>
  <si>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</si>
  <si>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Less allocation to auxiliaries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</si>
  <si>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</si>
  <si>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</si>
  <si>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</si>
  <si>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</si>
  <si>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</si>
  <si>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</si>
  <si>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</si>
  <si>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Continuing education</t>
  </si>
  <si>
    <t xml:space="preserve">   Educational technology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</si>
  <si>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</si>
  <si>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</si>
  <si>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</si>
  <si>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</si>
  <si>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</si>
  <si>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</si>
  <si>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</si>
  <si>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</si>
  <si>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</si>
  <si>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</si>
  <si>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</si>
  <si>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</si>
  <si>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</si>
  <si>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Fitness center</t>
  </si>
  <si>
    <t xml:space="preserve">   Office of multicultural affairs</t>
  </si>
  <si>
    <t xml:space="preserve">   Recruitment and outreach</t>
  </si>
  <si>
    <t xml:space="preserve">   Student affairs</t>
  </si>
  <si>
    <t xml:space="preserve">   Testing center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</si>
  <si>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</si>
  <si>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</si>
  <si>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</si>
  <si>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</si>
  <si>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</si>
  <si>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Computing services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</si>
  <si>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</si>
  <si>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</si>
  <si>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</si>
  <si>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Motor pool</t>
  </si>
  <si>
    <t xml:space="preserve">   Official functions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</si>
  <si>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</si>
  <si>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</si>
  <si>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</si>
  <si>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</si>
  <si>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</si>
  <si>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</si>
  <si>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</si>
  <si>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</si>
  <si>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</si>
  <si>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</si>
  <si>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 Arts, english, and humanities</t>
  </si>
  <si>
    <t xml:space="preserve">   LSUA Downtown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</si>
  <si>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</si>
  <si>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</si>
  <si>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</si>
  <si>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</si>
  <si>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</si>
  <si>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</si>
  <si>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</si>
  <si>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Nonmandatory transfer for-</t>
  </si>
  <si>
    <t xml:space="preserve">    Capital improvements</t>
  </si>
  <si>
    <t xml:space="preserve">    Other</t>
  </si>
  <si>
    <t xml:space="preserve">      Total nonmandatory transfers</t>
  </si>
  <si>
    <t>For the year ended June 30, 2010</t>
  </si>
  <si>
    <t xml:space="preserve">   Alterations and repairs</t>
  </si>
  <si>
    <t xml:space="preserve">       Allocation from System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</si>
</sst>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2" fontId="6" fillId="0" borderId="0" xfId="42" applyNumberFormat="1" applyFont="1" applyFill="1" applyAlignment="1">
      <alignment vertical="center"/>
    </xf>
    <xf numFmtId="41" fontId="6" fillId="0" borderId="0" xfId="42" applyNumberFormat="1" applyFont="1" applyFill="1" applyAlignment="1">
      <alignment vertical="center"/>
    </xf>
    <xf numFmtId="41" fontId="6" fillId="0" borderId="11" xfId="42" applyNumberFormat="1" applyFont="1" applyFill="1" applyBorder="1" applyAlignment="1">
      <alignment vertical="center"/>
    </xf>
    <xf numFmtId="41" fontId="6" fillId="0" borderId="1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3" fontId="6" fillId="0" borderId="0" xfId="46" applyNumberFormat="1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3" fontId="6" fillId="0" borderId="10" xfId="46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horizontal="left" vertical="center"/>
    </xf>
    <xf numFmtId="167" fontId="6" fillId="0" borderId="13" xfId="46" applyNumberFormat="1" applyFont="1" applyFill="1" applyBorder="1" applyAlignment="1">
      <alignment vertical="center"/>
    </xf>
    <xf numFmtId="167" fontId="6" fillId="0" borderId="0" xfId="46" applyNumberFormat="1" applyFont="1" applyFill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6" fillId="0" borderId="14" xfId="42" applyNumberFormat="1" applyFont="1" applyFill="1" applyBorder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28575</xdr:rowOff>
    </xdr:from>
    <xdr:to>
      <xdr:col>0</xdr:col>
      <xdr:colOff>2171700</xdr:colOff>
      <xdr:row>7</xdr:row>
      <xdr:rowOff>104775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3.421875" style="1" bestFit="1" customWidth="1"/>
    <col min="4" max="4" width="1.7109375" style="1" customWidth="1"/>
    <col min="5" max="5" width="13.421875" style="1" bestFit="1" customWidth="1"/>
    <col min="6" max="6" width="1.7109375" style="1" customWidth="1"/>
    <col min="7" max="7" width="13.28125" style="1" bestFit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 customWidth="1"/>
  </cols>
  <sheetData>
    <row r="1" spans="1:8" ht="12.75">
      <c r="A1" s="36"/>
      <c r="B1"/>
      <c r="C1"/>
      <c r="D1"/>
      <c r="E1"/>
      <c r="F1"/>
      <c r="G1"/>
      <c r="H1"/>
    </row>
    <row r="2" spans="1:15" ht="10.5" customHeight="1">
      <c r="A2" s="36"/>
      <c r="B2"/>
      <c r="C2"/>
      <c r="D2"/>
      <c r="E2"/>
      <c r="F2"/>
      <c r="G2"/>
      <c r="H2"/>
      <c r="I2" s="3"/>
      <c r="J2" s="3"/>
      <c r="K2" s="3"/>
      <c r="L2" s="3"/>
      <c r="M2" s="3"/>
      <c r="N2" s="3"/>
      <c r="O2" s="3"/>
    </row>
    <row r="3" spans="1:15" ht="16.5">
      <c r="A3" s="36"/>
      <c r="B3" s="5"/>
      <c r="C3" s="35" t="s">
        <v>71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8.25" customHeight="1">
      <c r="A4" s="36"/>
      <c r="B4" s="8"/>
      <c r="C4" s="35"/>
      <c r="D4" s="35"/>
      <c r="E4" s="35"/>
      <c r="F4" s="35"/>
      <c r="G4" s="35"/>
      <c r="H4" s="7"/>
      <c r="I4" s="4"/>
      <c r="J4" s="4"/>
      <c r="K4" s="4"/>
      <c r="L4" s="4"/>
      <c r="M4" s="4"/>
      <c r="N4" s="4"/>
      <c r="O4" s="4"/>
    </row>
    <row r="5" spans="1:15" ht="16.5">
      <c r="A5" s="36"/>
      <c r="B5" s="5"/>
      <c r="C5" s="35" t="s">
        <v>72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6.5">
      <c r="A6" s="36"/>
      <c r="B6" s="5"/>
      <c r="C6" s="35" t="s">
        <v>80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0.5" customHeight="1">
      <c r="A7" s="36"/>
      <c r="B7" s="5"/>
      <c r="C7" s="5"/>
      <c r="D7" s="5"/>
      <c r="E7" s="5"/>
      <c r="F7" s="5"/>
      <c r="G7" s="5"/>
      <c r="H7"/>
      <c r="I7" s="4"/>
      <c r="J7" s="4"/>
      <c r="K7" s="4"/>
      <c r="L7" s="4"/>
      <c r="M7" s="4"/>
      <c r="N7" s="4"/>
      <c r="O7" s="4"/>
    </row>
    <row r="8" spans="1:8" ht="12.75">
      <c r="A8" s="36"/>
      <c r="B8" s="6"/>
      <c r="C8" s="6"/>
      <c r="D8" s="6"/>
      <c r="E8" s="6"/>
      <c r="F8" s="6"/>
      <c r="G8" s="6"/>
      <c r="H8"/>
    </row>
    <row r="10" spans="1:15" ht="13.5">
      <c r="A10" s="14"/>
      <c r="B10" s="14"/>
      <c r="C10" s="15"/>
      <c r="D10" s="15"/>
      <c r="E10" s="15"/>
      <c r="F10" s="15"/>
      <c r="G10" s="15"/>
      <c r="H10" s="15"/>
      <c r="I10" s="15" t="s">
        <v>0</v>
      </c>
      <c r="J10" s="15"/>
      <c r="K10" s="15"/>
      <c r="L10" s="15"/>
      <c r="M10" s="15" t="s">
        <v>1</v>
      </c>
      <c r="N10" s="15"/>
      <c r="O10" s="15"/>
    </row>
    <row r="11" spans="1:15" ht="13.5">
      <c r="A11" s="14"/>
      <c r="B11" s="14"/>
      <c r="C11" s="16" t="s">
        <v>2</v>
      </c>
      <c r="D11" s="14"/>
      <c r="E11" s="16" t="s">
        <v>3</v>
      </c>
      <c r="F11" s="14"/>
      <c r="G11" s="16" t="s">
        <v>4</v>
      </c>
      <c r="H11" s="14"/>
      <c r="I11" s="16" t="s">
        <v>5</v>
      </c>
      <c r="J11" s="14"/>
      <c r="K11" s="16" t="s">
        <v>6</v>
      </c>
      <c r="L11" s="14"/>
      <c r="M11" s="16" t="s">
        <v>7</v>
      </c>
      <c r="N11" s="14"/>
      <c r="O11" s="16" t="s">
        <v>8</v>
      </c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12" customHeight="1">
      <c r="A15" s="9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2" customFormat="1" ht="12" customHeight="1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" customFormat="1" ht="12" customHeight="1">
      <c r="A17" s="9" t="s">
        <v>67</v>
      </c>
      <c r="B17" s="9"/>
      <c r="C17" s="17">
        <f>SUM(E17:O17)</f>
        <v>1620627</v>
      </c>
      <c r="D17" s="18"/>
      <c r="E17" s="32">
        <v>1147726</v>
      </c>
      <c r="F17" s="18"/>
      <c r="G17" s="17">
        <v>25294</v>
      </c>
      <c r="H17" s="18"/>
      <c r="I17" s="17">
        <v>418529</v>
      </c>
      <c r="J17" s="18"/>
      <c r="K17" s="17">
        <v>10559</v>
      </c>
      <c r="L17" s="18"/>
      <c r="M17" s="17">
        <v>18519</v>
      </c>
      <c r="N17" s="18"/>
      <c r="O17" s="17">
        <v>0</v>
      </c>
    </row>
    <row r="18" spans="1:15" s="2" customFormat="1" ht="12" customHeight="1">
      <c r="A18" s="9" t="s">
        <v>23</v>
      </c>
      <c r="B18" s="9"/>
      <c r="C18" s="18">
        <f>SUM(E18:O18)</f>
        <v>791520</v>
      </c>
      <c r="D18" s="18"/>
      <c r="E18" s="18">
        <v>536986</v>
      </c>
      <c r="F18" s="18"/>
      <c r="G18" s="18">
        <v>24805</v>
      </c>
      <c r="H18" s="18"/>
      <c r="I18" s="18">
        <v>210941</v>
      </c>
      <c r="J18" s="18"/>
      <c r="K18" s="18">
        <v>804</v>
      </c>
      <c r="L18" s="18"/>
      <c r="M18" s="18">
        <v>17984</v>
      </c>
      <c r="N18" s="18"/>
      <c r="O18" s="18">
        <v>0</v>
      </c>
    </row>
    <row r="19" spans="1:15" s="2" customFormat="1" ht="12" customHeight="1">
      <c r="A19" s="9" t="s">
        <v>24</v>
      </c>
      <c r="B19" s="9"/>
      <c r="C19" s="18">
        <f>SUM(E19:O19)</f>
        <v>702851</v>
      </c>
      <c r="D19" s="18"/>
      <c r="E19" s="18">
        <v>482644</v>
      </c>
      <c r="F19" s="18"/>
      <c r="G19" s="18">
        <v>23155</v>
      </c>
      <c r="H19" s="18"/>
      <c r="I19" s="18">
        <v>178309</v>
      </c>
      <c r="J19" s="18"/>
      <c r="K19" s="18">
        <v>841</v>
      </c>
      <c r="L19" s="18"/>
      <c r="M19" s="18">
        <v>17902</v>
      </c>
      <c r="N19" s="18"/>
      <c r="O19" s="18">
        <v>0</v>
      </c>
    </row>
    <row r="20" spans="1:15" s="2" customFormat="1" ht="12" customHeight="1">
      <c r="A20" s="9" t="s">
        <v>25</v>
      </c>
      <c r="B20" s="9"/>
      <c r="C20" s="18">
        <f>SUM(E20:O20)</f>
        <v>1161621</v>
      </c>
      <c r="D20" s="18"/>
      <c r="E20" s="18">
        <v>800963</v>
      </c>
      <c r="F20" s="18"/>
      <c r="G20" s="18">
        <v>34431</v>
      </c>
      <c r="H20" s="18"/>
      <c r="I20" s="18">
        <v>304676</v>
      </c>
      <c r="J20" s="18"/>
      <c r="K20" s="18">
        <v>2235</v>
      </c>
      <c r="L20" s="18"/>
      <c r="M20" s="18">
        <v>19316</v>
      </c>
      <c r="N20" s="18"/>
      <c r="O20" s="18">
        <v>0</v>
      </c>
    </row>
    <row r="21" spans="1:15" s="2" customFormat="1" ht="12" customHeight="1">
      <c r="A21" s="9" t="s">
        <v>14</v>
      </c>
      <c r="B21" s="9"/>
      <c r="C21" s="19">
        <f>SUM(E21:O21)</f>
        <v>4276619</v>
      </c>
      <c r="D21" s="18"/>
      <c r="E21" s="19">
        <f>SUM(E17:E20)</f>
        <v>2968319</v>
      </c>
      <c r="F21" s="18"/>
      <c r="G21" s="19">
        <f>SUM(G17:G20)</f>
        <v>107685</v>
      </c>
      <c r="H21" s="18"/>
      <c r="I21" s="19">
        <f>SUM(I17:I20)</f>
        <v>1112455</v>
      </c>
      <c r="J21" s="18"/>
      <c r="K21" s="19">
        <f>SUM(K17:K20)</f>
        <v>14439</v>
      </c>
      <c r="L21" s="18"/>
      <c r="M21" s="19">
        <f>SUM(M17:M20)</f>
        <v>73721</v>
      </c>
      <c r="N21" s="18"/>
      <c r="O21" s="19">
        <f>SUM(O17:O20)</f>
        <v>0</v>
      </c>
    </row>
    <row r="22" spans="1:15" s="2" customFormat="1" ht="12" customHeight="1">
      <c r="A22" s="9"/>
      <c r="B22" s="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2" customFormat="1" ht="12" customHeight="1">
      <c r="A23" s="9" t="s">
        <v>26</v>
      </c>
      <c r="B23" s="9" t="s">
        <v>10</v>
      </c>
      <c r="C23" s="20">
        <f>SUM(E23:O23)</f>
        <v>6249</v>
      </c>
      <c r="D23" s="18"/>
      <c r="E23" s="20">
        <v>4620</v>
      </c>
      <c r="F23" s="18"/>
      <c r="G23" s="20">
        <v>0</v>
      </c>
      <c r="H23" s="18"/>
      <c r="I23" s="20">
        <v>1629</v>
      </c>
      <c r="J23" s="18"/>
      <c r="K23" s="20">
        <v>0</v>
      </c>
      <c r="L23" s="18"/>
      <c r="M23" s="20">
        <v>0</v>
      </c>
      <c r="N23" s="18"/>
      <c r="O23" s="20">
        <v>0</v>
      </c>
    </row>
    <row r="24" spans="1:15" s="2" customFormat="1" ht="12" customHeight="1">
      <c r="A24" s="9"/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" customFormat="1" ht="12" customHeight="1">
      <c r="A25" s="9" t="s">
        <v>27</v>
      </c>
      <c r="B25" s="9"/>
      <c r="C25" s="12">
        <f>SUM(E25:O25)</f>
        <v>127097</v>
      </c>
      <c r="D25" s="9"/>
      <c r="E25" s="21">
        <v>63550</v>
      </c>
      <c r="F25" s="9"/>
      <c r="G25" s="21">
        <v>29775</v>
      </c>
      <c r="H25" s="9"/>
      <c r="I25" s="21">
        <v>32906</v>
      </c>
      <c r="J25" s="9"/>
      <c r="K25" s="21">
        <v>0</v>
      </c>
      <c r="L25" s="10"/>
      <c r="M25" s="21">
        <v>866</v>
      </c>
      <c r="N25" s="10"/>
      <c r="O25" s="21">
        <v>0</v>
      </c>
    </row>
    <row r="26" spans="1:15" s="2" customFormat="1" ht="12" customHeight="1">
      <c r="A26" s="9"/>
      <c r="B26" s="9"/>
      <c r="C26" s="10"/>
      <c r="D26" s="9"/>
      <c r="E26" s="22"/>
      <c r="F26" s="9"/>
      <c r="G26" s="22"/>
      <c r="H26" s="9"/>
      <c r="I26" s="22"/>
      <c r="J26" s="9"/>
      <c r="K26" s="22"/>
      <c r="L26" s="10"/>
      <c r="M26" s="22"/>
      <c r="N26" s="10"/>
      <c r="O26" s="22"/>
    </row>
    <row r="27" spans="1:15" s="2" customFormat="1" ht="12" customHeight="1">
      <c r="A27" s="9" t="s">
        <v>28</v>
      </c>
      <c r="B27" s="9" t="s">
        <v>10</v>
      </c>
      <c r="C27" s="12">
        <f>SUM(E27:O27)</f>
        <v>61103</v>
      </c>
      <c r="D27" s="9"/>
      <c r="E27" s="21">
        <v>4500</v>
      </c>
      <c r="F27" s="9"/>
      <c r="G27" s="21">
        <v>0</v>
      </c>
      <c r="H27" s="9"/>
      <c r="I27" s="21">
        <v>1587</v>
      </c>
      <c r="J27" s="9"/>
      <c r="K27" s="21">
        <v>9431</v>
      </c>
      <c r="L27" s="10"/>
      <c r="M27" s="21">
        <v>45585</v>
      </c>
      <c r="N27" s="10"/>
      <c r="O27" s="21">
        <v>0</v>
      </c>
    </row>
    <row r="28" spans="1:15" s="2" customFormat="1" ht="12" customHeight="1">
      <c r="A28" s="9"/>
      <c r="B28" s="9"/>
      <c r="C28" s="10"/>
      <c r="D28" s="9"/>
      <c r="E28" s="22"/>
      <c r="F28" s="9"/>
      <c r="G28" s="22"/>
      <c r="H28" s="9"/>
      <c r="I28" s="22"/>
      <c r="J28" s="9"/>
      <c r="K28" s="22"/>
      <c r="L28" s="10"/>
      <c r="M28" s="22"/>
      <c r="N28" s="10"/>
      <c r="O28" s="22"/>
    </row>
    <row r="29" spans="1:15" s="2" customFormat="1" ht="12" customHeight="1">
      <c r="A29" s="9" t="s">
        <v>29</v>
      </c>
      <c r="B29" s="9"/>
      <c r="C29" s="10"/>
      <c r="D29" s="9"/>
      <c r="E29" s="22"/>
      <c r="F29" s="9"/>
      <c r="G29" s="22"/>
      <c r="H29" s="9"/>
      <c r="I29" s="22"/>
      <c r="J29" s="9"/>
      <c r="K29" s="22"/>
      <c r="L29" s="10"/>
      <c r="M29" s="22"/>
      <c r="N29" s="10"/>
      <c r="O29" s="22"/>
    </row>
    <row r="30" spans="1:15" s="2" customFormat="1" ht="12" customHeight="1">
      <c r="A30" s="9" t="s">
        <v>30</v>
      </c>
      <c r="B30" s="9"/>
      <c r="C30" s="10">
        <f>SUM(E30:O30)</f>
        <v>637819</v>
      </c>
      <c r="D30" s="9"/>
      <c r="E30" s="22">
        <v>395664</v>
      </c>
      <c r="F30" s="9"/>
      <c r="G30" s="22">
        <v>56951</v>
      </c>
      <c r="H30" s="9"/>
      <c r="I30" s="22">
        <v>159593</v>
      </c>
      <c r="J30" s="9"/>
      <c r="K30" s="22">
        <v>258</v>
      </c>
      <c r="L30" s="10"/>
      <c r="M30" s="22">
        <v>25353</v>
      </c>
      <c r="N30" s="10"/>
      <c r="O30" s="22">
        <v>0</v>
      </c>
    </row>
    <row r="31" spans="1:15" s="2" customFormat="1" ht="12" customHeight="1">
      <c r="A31" s="9" t="s">
        <v>31</v>
      </c>
      <c r="B31" s="9" t="s">
        <v>10</v>
      </c>
      <c r="C31" s="10">
        <f>SUM(E31:O31)</f>
        <v>798490</v>
      </c>
      <c r="D31" s="10"/>
      <c r="E31" s="10">
        <v>528699</v>
      </c>
      <c r="F31" s="10"/>
      <c r="G31" s="10">
        <v>39254</v>
      </c>
      <c r="H31" s="10"/>
      <c r="I31" s="10">
        <v>200261</v>
      </c>
      <c r="J31" s="10"/>
      <c r="K31" s="10">
        <v>1230</v>
      </c>
      <c r="L31" s="10"/>
      <c r="M31" s="10">
        <v>29046</v>
      </c>
      <c r="N31" s="10"/>
      <c r="O31" s="10">
        <v>0</v>
      </c>
    </row>
    <row r="32" spans="1:15" s="2" customFormat="1" ht="12" customHeight="1">
      <c r="A32" s="9" t="s">
        <v>32</v>
      </c>
      <c r="B32" s="9" t="s">
        <v>10</v>
      </c>
      <c r="C32" s="10">
        <f>SUM(E32:O32)</f>
        <v>1129194</v>
      </c>
      <c r="D32" s="9"/>
      <c r="E32" s="22">
        <v>707799</v>
      </c>
      <c r="F32" s="9"/>
      <c r="G32" s="22">
        <v>86888</v>
      </c>
      <c r="H32" s="9"/>
      <c r="I32" s="22">
        <v>285392</v>
      </c>
      <c r="J32" s="9"/>
      <c r="K32" s="22">
        <v>3962</v>
      </c>
      <c r="L32" s="10"/>
      <c r="M32" s="22">
        <v>45153</v>
      </c>
      <c r="N32" s="10"/>
      <c r="O32" s="22">
        <v>0</v>
      </c>
    </row>
    <row r="33" spans="1:15" s="2" customFormat="1" ht="12" customHeight="1">
      <c r="A33" s="9" t="s">
        <v>33</v>
      </c>
      <c r="B33" s="9"/>
      <c r="C33" s="10">
        <f>SUM(E33:O33)</f>
        <v>986741</v>
      </c>
      <c r="D33" s="9"/>
      <c r="E33" s="22">
        <v>662936</v>
      </c>
      <c r="F33" s="9"/>
      <c r="G33" s="22">
        <v>25165</v>
      </c>
      <c r="H33" s="9"/>
      <c r="I33" s="22">
        <v>259185</v>
      </c>
      <c r="J33" s="9"/>
      <c r="K33" s="22">
        <v>360</v>
      </c>
      <c r="L33" s="10"/>
      <c r="M33" s="22">
        <v>39095</v>
      </c>
      <c r="N33" s="10"/>
      <c r="O33" s="22">
        <v>0</v>
      </c>
    </row>
    <row r="34" spans="1:15" s="2" customFormat="1" ht="12" customHeight="1">
      <c r="A34" s="9" t="s">
        <v>34</v>
      </c>
      <c r="B34" s="9"/>
      <c r="C34" s="23">
        <f>SUM(E34:O34)</f>
        <v>3552244</v>
      </c>
      <c r="D34" s="9"/>
      <c r="E34" s="24">
        <f>SUM(E30:E33)</f>
        <v>2295098</v>
      </c>
      <c r="F34" s="9"/>
      <c r="G34" s="24">
        <f>SUM(G30:G33)</f>
        <v>208258</v>
      </c>
      <c r="H34" s="9"/>
      <c r="I34" s="24">
        <f>SUM(I30:I33)</f>
        <v>904431</v>
      </c>
      <c r="J34" s="9"/>
      <c r="K34" s="24">
        <f>SUM(K30:K33)</f>
        <v>5810</v>
      </c>
      <c r="L34" s="10"/>
      <c r="M34" s="24">
        <f>SUM(M30:M33)</f>
        <v>138647</v>
      </c>
      <c r="N34" s="10"/>
      <c r="O34" s="24">
        <f>SUM(O30:O33)</f>
        <v>0</v>
      </c>
    </row>
    <row r="35" spans="1:15" s="2" customFormat="1" ht="12" customHeight="1">
      <c r="A35" s="9"/>
      <c r="B35" s="9"/>
      <c r="C35" s="10"/>
      <c r="D35" s="9"/>
      <c r="E35" s="22"/>
      <c r="F35" s="9"/>
      <c r="G35" s="22"/>
      <c r="H35" s="9"/>
      <c r="I35" s="22"/>
      <c r="J35" s="9"/>
      <c r="K35" s="22"/>
      <c r="L35" s="10"/>
      <c r="M35" s="22"/>
      <c r="N35" s="10"/>
      <c r="O35" s="22"/>
    </row>
    <row r="36" spans="1:15" s="2" customFormat="1" ht="12" customHeight="1">
      <c r="A36" s="9" t="s">
        <v>35</v>
      </c>
      <c r="B36" s="9" t="s">
        <v>10</v>
      </c>
      <c r="C36" s="12">
        <f>SUM(E36:O36)</f>
        <v>368793</v>
      </c>
      <c r="D36" s="9"/>
      <c r="E36" s="21">
        <v>272655</v>
      </c>
      <c r="F36" s="9"/>
      <c r="G36" s="21">
        <v>0</v>
      </c>
      <c r="H36" s="9"/>
      <c r="I36" s="21">
        <v>96138</v>
      </c>
      <c r="J36" s="9"/>
      <c r="K36" s="21">
        <v>0</v>
      </c>
      <c r="L36" s="10"/>
      <c r="M36" s="21">
        <v>0</v>
      </c>
      <c r="N36" s="10"/>
      <c r="O36" s="21">
        <v>0</v>
      </c>
    </row>
    <row r="37" spans="1:15" s="2" customFormat="1" ht="12" customHeight="1">
      <c r="A37" s="9"/>
      <c r="B37" s="9"/>
      <c r="C37" s="11"/>
      <c r="D37" s="13"/>
      <c r="E37" s="25"/>
      <c r="F37" s="13"/>
      <c r="G37" s="25"/>
      <c r="H37" s="13"/>
      <c r="I37" s="25"/>
      <c r="J37" s="13"/>
      <c r="K37" s="25"/>
      <c r="L37" s="11"/>
      <c r="M37" s="25"/>
      <c r="N37" s="11"/>
      <c r="O37" s="25"/>
    </row>
    <row r="38" spans="1:15" s="2" customFormat="1" ht="12" customHeight="1">
      <c r="A38" s="9" t="s">
        <v>13</v>
      </c>
      <c r="B38" s="9" t="s">
        <v>10</v>
      </c>
      <c r="C38" s="12">
        <f>SUM(E38:O38)</f>
        <v>8392105</v>
      </c>
      <c r="D38" s="9"/>
      <c r="E38" s="21">
        <f>E21+E23+E25+E27+E34+E36</f>
        <v>5608742</v>
      </c>
      <c r="F38" s="9"/>
      <c r="G38" s="21">
        <f>G21+G23+G25+G27+G34+G36</f>
        <v>345718</v>
      </c>
      <c r="H38" s="9"/>
      <c r="I38" s="21">
        <f>I21+I23+I25+I27+I34+I36</f>
        <v>2149146</v>
      </c>
      <c r="J38" s="9"/>
      <c r="K38" s="21">
        <f>K21+K23+K25+K27+K34+K36</f>
        <v>29680</v>
      </c>
      <c r="L38" s="10"/>
      <c r="M38" s="21">
        <f>M21+M23+M25+M27+M34+M36</f>
        <v>258819</v>
      </c>
      <c r="N38" s="10"/>
      <c r="O38" s="21">
        <f>O21+O23+O25+O27+O34+O36</f>
        <v>0</v>
      </c>
    </row>
    <row r="39" spans="1:15" s="2" customFormat="1" ht="12" customHeight="1">
      <c r="A39" s="9"/>
      <c r="B39" s="9" t="s">
        <v>10</v>
      </c>
      <c r="C39" s="9"/>
      <c r="D39" s="9"/>
      <c r="E39" s="22"/>
      <c r="F39" s="9"/>
      <c r="G39" s="22"/>
      <c r="H39" s="9"/>
      <c r="I39" s="22"/>
      <c r="J39" s="9"/>
      <c r="K39" s="22"/>
      <c r="L39" s="10"/>
      <c r="M39" s="22"/>
      <c r="N39" s="10"/>
      <c r="O39" s="22"/>
    </row>
    <row r="40" spans="1:15" s="2" customFormat="1" ht="12" customHeight="1">
      <c r="A40" s="9" t="s">
        <v>36</v>
      </c>
      <c r="B40" s="9" t="s">
        <v>10</v>
      </c>
      <c r="C40" s="9"/>
      <c r="D40" s="9"/>
      <c r="E40" s="22"/>
      <c r="F40" s="9"/>
      <c r="G40" s="22"/>
      <c r="H40" s="9"/>
      <c r="I40" s="22"/>
      <c r="J40" s="9"/>
      <c r="K40" s="22"/>
      <c r="L40" s="10"/>
      <c r="M40" s="22"/>
      <c r="N40" s="10"/>
      <c r="O40" s="22"/>
    </row>
    <row r="41" spans="1:15" s="2" customFormat="1" ht="12" customHeight="1">
      <c r="A41" s="9" t="s">
        <v>38</v>
      </c>
      <c r="B41" s="9" t="s">
        <v>10</v>
      </c>
      <c r="C41" s="10">
        <f>SUM(E41:O41)</f>
        <v>454688</v>
      </c>
      <c r="D41" s="9"/>
      <c r="E41" s="22">
        <v>261563</v>
      </c>
      <c r="F41" s="9"/>
      <c r="G41" s="22">
        <v>42716</v>
      </c>
      <c r="H41" s="9"/>
      <c r="I41" s="22">
        <v>104808</v>
      </c>
      <c r="J41" s="9"/>
      <c r="K41" s="22">
        <v>3669</v>
      </c>
      <c r="L41" s="10"/>
      <c r="M41" s="22">
        <v>41932</v>
      </c>
      <c r="N41" s="10"/>
      <c r="O41" s="22">
        <v>0</v>
      </c>
    </row>
    <row r="42" spans="1:15" s="2" customFormat="1" ht="12" customHeight="1">
      <c r="A42" s="9" t="s">
        <v>39</v>
      </c>
      <c r="B42" s="9" t="s">
        <v>10</v>
      </c>
      <c r="C42" s="10">
        <f>SUM(E42:O42)</f>
        <v>583436</v>
      </c>
      <c r="D42" s="9"/>
      <c r="E42" s="25">
        <v>307052</v>
      </c>
      <c r="F42" s="9"/>
      <c r="G42" s="25">
        <v>76960</v>
      </c>
      <c r="H42" s="9"/>
      <c r="I42" s="25">
        <v>135316</v>
      </c>
      <c r="J42" s="9"/>
      <c r="K42" s="25">
        <v>2789</v>
      </c>
      <c r="L42" s="10"/>
      <c r="M42" s="25">
        <v>38979</v>
      </c>
      <c r="N42" s="10"/>
      <c r="O42" s="25">
        <v>22340</v>
      </c>
    </row>
    <row r="43" spans="1:15" s="2" customFormat="1" ht="12" customHeight="1">
      <c r="A43" s="9" t="s">
        <v>68</v>
      </c>
      <c r="B43" s="9"/>
      <c r="C43" s="26">
        <f>SUM(E43:O43)</f>
        <v>174505</v>
      </c>
      <c r="D43" s="9"/>
      <c r="E43" s="21">
        <v>99476</v>
      </c>
      <c r="F43" s="9"/>
      <c r="G43" s="21">
        <v>27150</v>
      </c>
      <c r="H43" s="9"/>
      <c r="I43" s="21">
        <v>47879</v>
      </c>
      <c r="J43" s="9"/>
      <c r="K43" s="21">
        <v>0</v>
      </c>
      <c r="L43" s="10"/>
      <c r="M43" s="21">
        <v>0</v>
      </c>
      <c r="N43" s="10"/>
      <c r="O43" s="21">
        <v>0</v>
      </c>
    </row>
    <row r="44" spans="1:15" s="2" customFormat="1" ht="12" customHeight="1">
      <c r="A44" s="9"/>
      <c r="B44" s="9"/>
      <c r="C44" s="27"/>
      <c r="D44" s="13"/>
      <c r="E44" s="25"/>
      <c r="F44" s="13"/>
      <c r="G44" s="25"/>
      <c r="H44" s="13"/>
      <c r="I44" s="25"/>
      <c r="J44" s="13"/>
      <c r="K44" s="25"/>
      <c r="L44" s="11"/>
      <c r="M44" s="25"/>
      <c r="N44" s="11"/>
      <c r="O44" s="25"/>
    </row>
    <row r="45" spans="1:15" s="2" customFormat="1" ht="12" customHeight="1">
      <c r="A45" s="9" t="s">
        <v>15</v>
      </c>
      <c r="B45" s="9" t="s">
        <v>10</v>
      </c>
      <c r="C45" s="26">
        <f>SUM(E45:O45)</f>
        <v>1212629</v>
      </c>
      <c r="D45" s="9"/>
      <c r="E45" s="21">
        <f>SUM(E41:E43)</f>
        <v>668091</v>
      </c>
      <c r="F45" s="9"/>
      <c r="G45" s="21">
        <f>SUM(G41:G43)</f>
        <v>146826</v>
      </c>
      <c r="H45" s="9"/>
      <c r="I45" s="21">
        <f>SUM(I41:I43)</f>
        <v>288003</v>
      </c>
      <c r="J45" s="9"/>
      <c r="K45" s="21">
        <f>SUM(K41:K43)</f>
        <v>6458</v>
      </c>
      <c r="L45" s="10"/>
      <c r="M45" s="21">
        <f>SUM(M41:M43)</f>
        <v>80911</v>
      </c>
      <c r="N45" s="10"/>
      <c r="O45" s="21">
        <f>SUM(O41:O43)</f>
        <v>22340</v>
      </c>
    </row>
    <row r="46" spans="1:15" s="2" customFormat="1" ht="12" customHeight="1">
      <c r="A46" s="9"/>
      <c r="B46" s="9" t="s">
        <v>10</v>
      </c>
      <c r="C46" s="9"/>
      <c r="D46" s="9"/>
      <c r="E46" s="22"/>
      <c r="F46" s="9"/>
      <c r="G46" s="22"/>
      <c r="H46" s="9"/>
      <c r="I46" s="22"/>
      <c r="J46" s="9"/>
      <c r="K46" s="22"/>
      <c r="L46" s="10"/>
      <c r="M46" s="22"/>
      <c r="N46" s="10"/>
      <c r="O46" s="22"/>
    </row>
    <row r="47" spans="1:15" s="2" customFormat="1" ht="12" customHeight="1">
      <c r="A47" s="9" t="s">
        <v>37</v>
      </c>
      <c r="B47" s="9" t="s">
        <v>10</v>
      </c>
      <c r="C47" s="9"/>
      <c r="D47" s="9"/>
      <c r="E47" s="22"/>
      <c r="F47" s="9"/>
      <c r="G47" s="22"/>
      <c r="H47" s="9"/>
      <c r="I47" s="22"/>
      <c r="J47" s="9"/>
      <c r="K47" s="22"/>
      <c r="L47" s="10"/>
      <c r="M47" s="22"/>
      <c r="N47" s="10"/>
      <c r="O47" s="22"/>
    </row>
    <row r="48" spans="1:15" s="2" customFormat="1" ht="12" customHeight="1">
      <c r="A48" s="9" t="s">
        <v>40</v>
      </c>
      <c r="B48" s="9"/>
      <c r="C48" s="11">
        <f aca="true" t="shared" si="0" ref="C48:C56">SUM(E48:O48)</f>
        <v>294041</v>
      </c>
      <c r="D48" s="9"/>
      <c r="E48" s="22">
        <v>204714</v>
      </c>
      <c r="F48" s="9"/>
      <c r="G48" s="22">
        <v>5300</v>
      </c>
      <c r="H48" s="9"/>
      <c r="I48" s="22">
        <v>74432</v>
      </c>
      <c r="J48" s="9"/>
      <c r="K48" s="22">
        <v>1390</v>
      </c>
      <c r="L48" s="10"/>
      <c r="M48" s="22">
        <v>8205</v>
      </c>
      <c r="N48" s="10"/>
      <c r="O48" s="22">
        <v>0</v>
      </c>
    </row>
    <row r="49" spans="1:15" s="2" customFormat="1" ht="12" customHeight="1">
      <c r="A49" s="9" t="s">
        <v>41</v>
      </c>
      <c r="B49" s="9"/>
      <c r="C49" s="11">
        <f t="shared" si="0"/>
        <v>454</v>
      </c>
      <c r="D49" s="9"/>
      <c r="E49" s="22">
        <v>0</v>
      </c>
      <c r="F49" s="9"/>
      <c r="G49" s="22">
        <v>281</v>
      </c>
      <c r="H49" s="9"/>
      <c r="I49" s="22">
        <v>0</v>
      </c>
      <c r="J49" s="9"/>
      <c r="K49" s="22">
        <v>0</v>
      </c>
      <c r="L49" s="10"/>
      <c r="M49" s="22">
        <v>173</v>
      </c>
      <c r="N49" s="10"/>
      <c r="O49" s="22">
        <v>0</v>
      </c>
    </row>
    <row r="50" spans="1:15" s="2" customFormat="1" ht="12" customHeight="1">
      <c r="A50" s="9" t="s">
        <v>69</v>
      </c>
      <c r="B50" s="9"/>
      <c r="C50" s="11">
        <f t="shared" si="0"/>
        <v>628365</v>
      </c>
      <c r="D50" s="9"/>
      <c r="E50" s="22">
        <v>22917</v>
      </c>
      <c r="F50" s="9"/>
      <c r="G50" s="22">
        <v>725</v>
      </c>
      <c r="H50" s="9"/>
      <c r="I50" s="22">
        <v>0</v>
      </c>
      <c r="J50" s="9"/>
      <c r="K50" s="22">
        <v>0</v>
      </c>
      <c r="L50" s="10"/>
      <c r="M50" s="22">
        <v>548644</v>
      </c>
      <c r="N50" s="10"/>
      <c r="O50" s="22">
        <v>56079</v>
      </c>
    </row>
    <row r="51" spans="1:15" s="2" customFormat="1" ht="12" customHeight="1">
      <c r="A51" s="9" t="s">
        <v>42</v>
      </c>
      <c r="B51" s="9"/>
      <c r="C51" s="11">
        <f t="shared" si="0"/>
        <v>50549</v>
      </c>
      <c r="D51" s="13"/>
      <c r="E51" s="25">
        <v>25462</v>
      </c>
      <c r="F51" s="13"/>
      <c r="G51" s="25">
        <v>0</v>
      </c>
      <c r="H51" s="13"/>
      <c r="I51" s="25">
        <v>20302</v>
      </c>
      <c r="J51" s="13"/>
      <c r="K51" s="25">
        <v>1344</v>
      </c>
      <c r="L51" s="11"/>
      <c r="M51" s="25">
        <v>3441</v>
      </c>
      <c r="N51" s="11"/>
      <c r="O51" s="25">
        <v>0</v>
      </c>
    </row>
    <row r="52" spans="1:15" s="2" customFormat="1" ht="12" customHeight="1">
      <c r="A52" s="9" t="s">
        <v>73</v>
      </c>
      <c r="B52" s="9"/>
      <c r="C52" s="11">
        <f t="shared" si="0"/>
        <v>394027</v>
      </c>
      <c r="D52" s="13"/>
      <c r="E52" s="25">
        <v>59898</v>
      </c>
      <c r="F52" s="13"/>
      <c r="G52" s="25">
        <v>190421</v>
      </c>
      <c r="H52" s="13"/>
      <c r="I52" s="25">
        <v>87627</v>
      </c>
      <c r="J52" s="13"/>
      <c r="K52" s="25">
        <v>3365</v>
      </c>
      <c r="L52" s="11"/>
      <c r="M52" s="25">
        <v>52716</v>
      </c>
      <c r="N52" s="11"/>
      <c r="O52" s="25">
        <v>0</v>
      </c>
    </row>
    <row r="53" spans="1:15" s="2" customFormat="1" ht="12" customHeight="1">
      <c r="A53" s="9" t="s">
        <v>43</v>
      </c>
      <c r="B53" s="9"/>
      <c r="C53" s="11">
        <f t="shared" si="0"/>
        <v>204043</v>
      </c>
      <c r="D53" s="13"/>
      <c r="E53" s="25">
        <v>64500</v>
      </c>
      <c r="F53" s="13"/>
      <c r="G53" s="25">
        <v>76813</v>
      </c>
      <c r="H53" s="13"/>
      <c r="I53" s="25">
        <v>49827</v>
      </c>
      <c r="J53" s="13"/>
      <c r="K53" s="25">
        <v>6712</v>
      </c>
      <c r="L53" s="11"/>
      <c r="M53" s="25">
        <v>6191</v>
      </c>
      <c r="N53" s="11"/>
      <c r="O53" s="25">
        <v>0</v>
      </c>
    </row>
    <row r="54" spans="1:15" s="2" customFormat="1" ht="12" customHeight="1">
      <c r="A54" s="9" t="s">
        <v>44</v>
      </c>
      <c r="B54" s="9" t="s">
        <v>10</v>
      </c>
      <c r="C54" s="11">
        <f>SUM(E54:O54)</f>
        <v>48944</v>
      </c>
      <c r="D54" s="13"/>
      <c r="E54" s="25">
        <v>0</v>
      </c>
      <c r="F54" s="13"/>
      <c r="G54" s="25">
        <v>2547</v>
      </c>
      <c r="H54" s="13"/>
      <c r="I54" s="25">
        <v>497</v>
      </c>
      <c r="J54" s="13"/>
      <c r="K54" s="25">
        <v>0</v>
      </c>
      <c r="L54" s="11"/>
      <c r="M54" s="25">
        <v>45900</v>
      </c>
      <c r="N54" s="11"/>
      <c r="O54" s="25">
        <v>0</v>
      </c>
    </row>
    <row r="55" spans="1:15" s="2" customFormat="1" ht="12" customHeight="1">
      <c r="A55" s="9" t="s">
        <v>74</v>
      </c>
      <c r="B55" s="9" t="s">
        <v>10</v>
      </c>
      <c r="C55" s="11">
        <f t="shared" si="0"/>
        <v>242927</v>
      </c>
      <c r="D55" s="9"/>
      <c r="E55" s="25">
        <v>148673</v>
      </c>
      <c r="F55" s="9"/>
      <c r="G55" s="25">
        <v>23627</v>
      </c>
      <c r="H55" s="9"/>
      <c r="I55" s="25">
        <v>60753</v>
      </c>
      <c r="J55" s="9"/>
      <c r="K55" s="25">
        <v>152</v>
      </c>
      <c r="L55" s="10"/>
      <c r="M55" s="25">
        <v>9722</v>
      </c>
      <c r="N55" s="10"/>
      <c r="O55" s="25">
        <v>0</v>
      </c>
    </row>
    <row r="56" spans="1:15" s="2" customFormat="1" ht="12" customHeight="1">
      <c r="A56" s="9" t="s">
        <v>45</v>
      </c>
      <c r="B56" s="9"/>
      <c r="C56" s="26">
        <f t="shared" si="0"/>
        <v>16505</v>
      </c>
      <c r="D56" s="9"/>
      <c r="E56" s="28">
        <v>3269</v>
      </c>
      <c r="F56" s="9"/>
      <c r="G56" s="28">
        <v>0</v>
      </c>
      <c r="H56" s="9"/>
      <c r="I56" s="28">
        <v>1153</v>
      </c>
      <c r="J56" s="9"/>
      <c r="K56" s="28">
        <v>0</v>
      </c>
      <c r="L56" s="10"/>
      <c r="M56" s="28">
        <v>12083</v>
      </c>
      <c r="N56" s="10"/>
      <c r="O56" s="28">
        <v>0</v>
      </c>
    </row>
    <row r="57" spans="1:15" s="2" customFormat="1" ht="12" customHeight="1">
      <c r="A57" s="9"/>
      <c r="B57" s="9"/>
      <c r="C57" s="27"/>
      <c r="D57" s="13"/>
      <c r="E57" s="25"/>
      <c r="F57" s="13"/>
      <c r="G57" s="25"/>
      <c r="H57" s="13"/>
      <c r="I57" s="25"/>
      <c r="J57" s="13"/>
      <c r="K57" s="25"/>
      <c r="L57" s="11"/>
      <c r="M57" s="25"/>
      <c r="N57" s="11"/>
      <c r="O57" s="25"/>
    </row>
    <row r="58" spans="1:15" s="2" customFormat="1" ht="12" customHeight="1">
      <c r="A58" s="9" t="s">
        <v>16</v>
      </c>
      <c r="B58" s="9" t="s">
        <v>10</v>
      </c>
      <c r="C58" s="26">
        <f>SUM(E58:O58)</f>
        <v>1879855</v>
      </c>
      <c r="D58" s="9"/>
      <c r="E58" s="21">
        <f>SUM(E48:E56)</f>
        <v>529433</v>
      </c>
      <c r="F58" s="9"/>
      <c r="G58" s="21">
        <f>SUM(G48:G56)</f>
        <v>299714</v>
      </c>
      <c r="H58" s="9"/>
      <c r="I58" s="21">
        <f>SUM(I48:I56)</f>
        <v>294591</v>
      </c>
      <c r="J58" s="9"/>
      <c r="K58" s="21">
        <f>SUM(K48:K56)</f>
        <v>12963</v>
      </c>
      <c r="L58" s="10"/>
      <c r="M58" s="21">
        <f>SUM(M48:M56)</f>
        <v>687075</v>
      </c>
      <c r="N58" s="10"/>
      <c r="O58" s="21">
        <f>SUM(O48:O56)</f>
        <v>56079</v>
      </c>
    </row>
    <row r="59" spans="1:15" s="2" customFormat="1" ht="12" customHeight="1">
      <c r="A59" s="9"/>
      <c r="B59" s="9" t="s">
        <v>10</v>
      </c>
      <c r="C59" s="27"/>
      <c r="D59" s="9"/>
      <c r="E59" s="22"/>
      <c r="F59" s="9"/>
      <c r="G59" s="22"/>
      <c r="H59" s="9"/>
      <c r="I59" s="22"/>
      <c r="J59" s="9"/>
      <c r="K59" s="22"/>
      <c r="L59" s="10"/>
      <c r="M59" s="22"/>
      <c r="N59" s="10"/>
      <c r="O59" s="22"/>
    </row>
    <row r="60" spans="1:15" s="2" customFormat="1" ht="12" customHeight="1">
      <c r="A60" s="9" t="s">
        <v>46</v>
      </c>
      <c r="B60" s="9" t="s">
        <v>10</v>
      </c>
      <c r="C60" s="27"/>
      <c r="D60" s="9"/>
      <c r="E60" s="22"/>
      <c r="F60" s="9"/>
      <c r="G60" s="22"/>
      <c r="H60" s="9"/>
      <c r="I60" s="22"/>
      <c r="J60" s="9"/>
      <c r="K60" s="22"/>
      <c r="L60" s="10"/>
      <c r="M60" s="22"/>
      <c r="N60" s="10"/>
      <c r="O60" s="22"/>
    </row>
    <row r="61" spans="1:15" s="2" customFormat="1" ht="12" customHeight="1">
      <c r="A61" s="9" t="s">
        <v>47</v>
      </c>
      <c r="B61" s="9" t="s">
        <v>10</v>
      </c>
      <c r="C61" s="10">
        <f>SUM(E61:O61)</f>
        <v>146059</v>
      </c>
      <c r="D61" s="9"/>
      <c r="E61" s="22">
        <v>0</v>
      </c>
      <c r="F61" s="9"/>
      <c r="G61" s="22">
        <v>0</v>
      </c>
      <c r="H61" s="9"/>
      <c r="I61" s="22">
        <v>0</v>
      </c>
      <c r="J61" s="9"/>
      <c r="K61" s="22">
        <v>0</v>
      </c>
      <c r="L61" s="10"/>
      <c r="M61" s="22">
        <v>146059</v>
      </c>
      <c r="N61" s="10"/>
      <c r="O61" s="22">
        <v>0</v>
      </c>
    </row>
    <row r="62" spans="1:15" s="2" customFormat="1" ht="12" customHeight="1">
      <c r="A62" s="9" t="s">
        <v>48</v>
      </c>
      <c r="B62" s="9" t="s">
        <v>10</v>
      </c>
      <c r="C62" s="10">
        <f>SUM(E62:O62)</f>
        <v>33097</v>
      </c>
      <c r="D62" s="9"/>
      <c r="E62" s="22">
        <v>0</v>
      </c>
      <c r="F62" s="9"/>
      <c r="G62" s="22">
        <v>0</v>
      </c>
      <c r="H62" s="9"/>
      <c r="I62" s="22">
        <v>0</v>
      </c>
      <c r="J62" s="9"/>
      <c r="K62" s="22">
        <v>0</v>
      </c>
      <c r="L62" s="10"/>
      <c r="M62" s="22">
        <v>33097</v>
      </c>
      <c r="N62" s="10"/>
      <c r="O62" s="22">
        <v>0</v>
      </c>
    </row>
    <row r="63" spans="1:15" s="2" customFormat="1" ht="12" customHeight="1">
      <c r="A63" s="9" t="s">
        <v>49</v>
      </c>
      <c r="B63" s="9" t="s">
        <v>10</v>
      </c>
      <c r="C63" s="10">
        <f aca="true" t="shared" si="1" ref="C63:C74">SUM(E63:O63)</f>
        <v>388315</v>
      </c>
      <c r="D63" s="9"/>
      <c r="E63" s="22">
        <v>274377</v>
      </c>
      <c r="F63" s="9"/>
      <c r="G63" s="22">
        <v>0</v>
      </c>
      <c r="H63" s="9"/>
      <c r="I63" s="22">
        <v>91668</v>
      </c>
      <c r="J63" s="9"/>
      <c r="K63" s="22">
        <v>10618</v>
      </c>
      <c r="L63" s="10"/>
      <c r="M63" s="22">
        <v>11652</v>
      </c>
      <c r="N63" s="10"/>
      <c r="O63" s="22">
        <v>0</v>
      </c>
    </row>
    <row r="64" spans="1:15" s="2" customFormat="1" ht="12" customHeight="1">
      <c r="A64" s="9" t="s">
        <v>50</v>
      </c>
      <c r="B64" s="9" t="s">
        <v>10</v>
      </c>
      <c r="C64" s="10">
        <f t="shared" si="1"/>
        <v>16003</v>
      </c>
      <c r="D64" s="9"/>
      <c r="E64" s="22">
        <v>0</v>
      </c>
      <c r="F64" s="9"/>
      <c r="G64" s="22">
        <v>0</v>
      </c>
      <c r="H64" s="9"/>
      <c r="I64" s="22">
        <v>0</v>
      </c>
      <c r="J64" s="9"/>
      <c r="K64" s="22">
        <v>0</v>
      </c>
      <c r="L64" s="10"/>
      <c r="M64" s="22">
        <v>16003</v>
      </c>
      <c r="N64" s="10"/>
      <c r="O64" s="22">
        <v>0</v>
      </c>
    </row>
    <row r="65" spans="1:15" s="2" customFormat="1" ht="12" customHeight="1">
      <c r="A65" s="9" t="s">
        <v>51</v>
      </c>
      <c r="B65" s="9" t="s">
        <v>10</v>
      </c>
      <c r="C65" s="10">
        <f t="shared" si="1"/>
        <v>422280</v>
      </c>
      <c r="D65" s="9"/>
      <c r="E65" s="22">
        <v>278661</v>
      </c>
      <c r="F65" s="9"/>
      <c r="G65" s="22">
        <v>25181</v>
      </c>
      <c r="H65" s="9"/>
      <c r="I65" s="22">
        <v>110373</v>
      </c>
      <c r="J65" s="9"/>
      <c r="K65" s="22">
        <v>91</v>
      </c>
      <c r="L65" s="10"/>
      <c r="M65" s="22">
        <v>7974</v>
      </c>
      <c r="N65" s="10"/>
      <c r="O65" s="22">
        <v>0</v>
      </c>
    </row>
    <row r="66" spans="1:15" s="2" customFormat="1" ht="12" customHeight="1">
      <c r="A66" s="9" t="s">
        <v>52</v>
      </c>
      <c r="B66" s="9" t="s">
        <v>10</v>
      </c>
      <c r="C66" s="10">
        <f>SUM(E66:O66)</f>
        <v>654733</v>
      </c>
      <c r="D66" s="9"/>
      <c r="E66" s="22">
        <v>289543</v>
      </c>
      <c r="F66" s="9"/>
      <c r="G66" s="22">
        <v>104137</v>
      </c>
      <c r="H66" s="9"/>
      <c r="I66" s="22">
        <v>138683</v>
      </c>
      <c r="J66" s="9"/>
      <c r="K66" s="22">
        <v>3269</v>
      </c>
      <c r="L66" s="10"/>
      <c r="M66" s="22">
        <v>109681</v>
      </c>
      <c r="N66" s="10"/>
      <c r="O66" s="22">
        <v>9420</v>
      </c>
    </row>
    <row r="67" spans="1:15" s="2" customFormat="1" ht="12" customHeight="1">
      <c r="A67" s="9" t="s">
        <v>69</v>
      </c>
      <c r="B67" s="9"/>
      <c r="C67" s="10">
        <f>SUM(E67:O67)</f>
        <v>690890</v>
      </c>
      <c r="D67" s="9"/>
      <c r="E67" s="22">
        <v>84888</v>
      </c>
      <c r="F67" s="9"/>
      <c r="G67" s="22">
        <v>86086</v>
      </c>
      <c r="H67" s="9"/>
      <c r="I67" s="22">
        <v>34214</v>
      </c>
      <c r="J67" s="9"/>
      <c r="K67" s="22">
        <v>557</v>
      </c>
      <c r="L67" s="10"/>
      <c r="M67" s="22">
        <v>472247</v>
      </c>
      <c r="N67" s="10"/>
      <c r="O67" s="22">
        <v>12898</v>
      </c>
    </row>
    <row r="68" spans="1:15" s="2" customFormat="1" ht="12" customHeight="1">
      <c r="A68" s="9" t="s">
        <v>53</v>
      </c>
      <c r="B68" s="9"/>
      <c r="C68" s="10">
        <f>SUM(E68:O68)</f>
        <v>202494</v>
      </c>
      <c r="D68" s="9"/>
      <c r="E68" s="22">
        <v>54000</v>
      </c>
      <c r="F68" s="9"/>
      <c r="G68" s="22">
        <v>91517</v>
      </c>
      <c r="H68" s="9"/>
      <c r="I68" s="22">
        <v>51310</v>
      </c>
      <c r="J68" s="9"/>
      <c r="K68" s="22">
        <v>171</v>
      </c>
      <c r="L68" s="10"/>
      <c r="M68" s="22">
        <v>5496</v>
      </c>
      <c r="N68" s="10"/>
      <c r="O68" s="22">
        <v>0</v>
      </c>
    </row>
    <row r="69" spans="1:15" s="2" customFormat="1" ht="12" customHeight="1">
      <c r="A69" s="9" t="s">
        <v>54</v>
      </c>
      <c r="B69" s="9" t="s">
        <v>10</v>
      </c>
      <c r="C69" s="10">
        <f t="shared" si="1"/>
        <v>204030</v>
      </c>
      <c r="D69" s="9"/>
      <c r="E69" s="22">
        <v>123844</v>
      </c>
      <c r="F69" s="9"/>
      <c r="G69" s="22">
        <v>9656</v>
      </c>
      <c r="H69" s="9"/>
      <c r="I69" s="22">
        <v>47790</v>
      </c>
      <c r="J69" s="9"/>
      <c r="K69" s="22">
        <v>90</v>
      </c>
      <c r="L69" s="10"/>
      <c r="M69" s="22">
        <v>22650</v>
      </c>
      <c r="N69" s="10"/>
      <c r="O69" s="22">
        <v>0</v>
      </c>
    </row>
    <row r="70" spans="1:15" s="2" customFormat="1" ht="12" customHeight="1">
      <c r="A70" s="9" t="s">
        <v>75</v>
      </c>
      <c r="B70" s="9" t="s">
        <v>10</v>
      </c>
      <c r="C70" s="10">
        <f t="shared" si="1"/>
        <v>36003</v>
      </c>
      <c r="D70" s="9"/>
      <c r="E70" s="22">
        <v>9919</v>
      </c>
      <c r="F70" s="9"/>
      <c r="G70" s="22">
        <v>3437</v>
      </c>
      <c r="H70" s="9"/>
      <c r="I70" s="22">
        <v>4710</v>
      </c>
      <c r="J70" s="9"/>
      <c r="K70" s="22">
        <v>84</v>
      </c>
      <c r="L70" s="10"/>
      <c r="M70" s="22">
        <v>17853</v>
      </c>
      <c r="N70" s="10"/>
      <c r="O70" s="22">
        <v>0</v>
      </c>
    </row>
    <row r="71" spans="1:15" s="2" customFormat="1" ht="12" customHeight="1">
      <c r="A71" s="9" t="s">
        <v>55</v>
      </c>
      <c r="B71" s="9"/>
      <c r="C71" s="10">
        <f t="shared" si="1"/>
        <v>11292</v>
      </c>
      <c r="D71" s="9"/>
      <c r="E71" s="22">
        <v>0</v>
      </c>
      <c r="F71" s="9"/>
      <c r="G71" s="22">
        <v>0</v>
      </c>
      <c r="H71" s="9"/>
      <c r="I71" s="22">
        <v>0</v>
      </c>
      <c r="J71" s="9"/>
      <c r="K71" s="22">
        <v>272</v>
      </c>
      <c r="L71" s="10"/>
      <c r="M71" s="22">
        <v>11020</v>
      </c>
      <c r="N71" s="10"/>
      <c r="O71" s="22">
        <v>0</v>
      </c>
    </row>
    <row r="72" spans="1:15" s="2" customFormat="1" ht="12" customHeight="1">
      <c r="A72" s="9" t="s">
        <v>56</v>
      </c>
      <c r="B72" s="9" t="s">
        <v>10</v>
      </c>
      <c r="C72" s="10">
        <f t="shared" si="1"/>
        <v>1369</v>
      </c>
      <c r="D72" s="9"/>
      <c r="E72" s="22">
        <v>0</v>
      </c>
      <c r="F72" s="9"/>
      <c r="G72" s="22">
        <v>0</v>
      </c>
      <c r="H72" s="9"/>
      <c r="I72" s="22">
        <v>0</v>
      </c>
      <c r="J72" s="9"/>
      <c r="K72" s="22">
        <v>5</v>
      </c>
      <c r="L72" s="10"/>
      <c r="M72" s="22">
        <v>1364</v>
      </c>
      <c r="N72" s="10"/>
      <c r="O72" s="22">
        <v>0</v>
      </c>
    </row>
    <row r="73" spans="1:15" s="2" customFormat="1" ht="12" customHeight="1">
      <c r="A73" s="9" t="s">
        <v>57</v>
      </c>
      <c r="B73" s="9"/>
      <c r="C73" s="10">
        <f t="shared" si="1"/>
        <v>162795</v>
      </c>
      <c r="D73" s="9"/>
      <c r="E73" s="22">
        <v>50510</v>
      </c>
      <c r="F73" s="9"/>
      <c r="G73" s="22">
        <v>68507</v>
      </c>
      <c r="H73" s="9"/>
      <c r="I73" s="22">
        <v>41966</v>
      </c>
      <c r="J73" s="9"/>
      <c r="K73" s="22">
        <v>0</v>
      </c>
      <c r="L73" s="10"/>
      <c r="M73" s="22">
        <v>1812</v>
      </c>
      <c r="N73" s="10"/>
      <c r="O73" s="22">
        <v>0</v>
      </c>
    </row>
    <row r="74" spans="1:15" s="2" customFormat="1" ht="12" customHeight="1">
      <c r="A74" s="9" t="s">
        <v>58</v>
      </c>
      <c r="B74" s="9" t="s">
        <v>10</v>
      </c>
      <c r="C74" s="26">
        <f t="shared" si="1"/>
        <v>6880</v>
      </c>
      <c r="D74" s="9"/>
      <c r="E74" s="21">
        <v>0</v>
      </c>
      <c r="F74" s="9"/>
      <c r="G74" s="21">
        <v>21089</v>
      </c>
      <c r="H74" s="9"/>
      <c r="I74" s="21">
        <v>7436</v>
      </c>
      <c r="J74" s="9"/>
      <c r="K74" s="21">
        <v>0</v>
      </c>
      <c r="L74" s="10"/>
      <c r="M74" s="21">
        <v>-21645</v>
      </c>
      <c r="N74" s="10"/>
      <c r="O74" s="21">
        <v>0</v>
      </c>
    </row>
    <row r="75" spans="1:15" s="2" customFormat="1" ht="12" customHeight="1">
      <c r="A75" s="9"/>
      <c r="B75" s="9" t="s">
        <v>10</v>
      </c>
      <c r="C75" s="9"/>
      <c r="D75" s="9"/>
      <c r="E75" s="22" t="s">
        <v>10</v>
      </c>
      <c r="F75" s="9"/>
      <c r="G75" s="22"/>
      <c r="H75" s="9"/>
      <c r="I75" s="22"/>
      <c r="J75" s="9"/>
      <c r="K75" s="22"/>
      <c r="L75" s="10"/>
      <c r="M75" s="22"/>
      <c r="N75" s="10"/>
      <c r="O75" s="22"/>
    </row>
    <row r="76" spans="1:15" s="2" customFormat="1" ht="12" customHeight="1">
      <c r="A76" s="9" t="s">
        <v>20</v>
      </c>
      <c r="B76" s="9" t="s">
        <v>10</v>
      </c>
      <c r="C76" s="26">
        <f>SUM(E76:O76)</f>
        <v>2976240</v>
      </c>
      <c r="D76" s="9"/>
      <c r="E76" s="21">
        <f>SUM(E61:E75)</f>
        <v>1165742</v>
      </c>
      <c r="F76" s="9"/>
      <c r="G76" s="21">
        <f>SUM(G61:G75)</f>
        <v>409610</v>
      </c>
      <c r="H76" s="9"/>
      <c r="I76" s="21">
        <f>SUM(I61:I75)</f>
        <v>528150</v>
      </c>
      <c r="J76" s="9"/>
      <c r="K76" s="21">
        <f>SUM(K61:K75)</f>
        <v>15157</v>
      </c>
      <c r="L76" s="10"/>
      <c r="M76" s="21">
        <f>SUM(M61:M75)</f>
        <v>835263</v>
      </c>
      <c r="N76" s="10"/>
      <c r="O76" s="21">
        <f>SUM(O61:O75)</f>
        <v>22318</v>
      </c>
    </row>
    <row r="77" spans="1:15" s="2" customFormat="1" ht="12" customHeight="1">
      <c r="A77" s="9"/>
      <c r="B77" s="9"/>
      <c r="C77" s="11"/>
      <c r="D77" s="9"/>
      <c r="E77" s="25"/>
      <c r="F77" s="9"/>
      <c r="G77" s="25"/>
      <c r="H77" s="9"/>
      <c r="I77" s="25"/>
      <c r="J77" s="9"/>
      <c r="K77" s="25"/>
      <c r="L77" s="10"/>
      <c r="M77" s="25"/>
      <c r="N77" s="10"/>
      <c r="O77" s="25"/>
    </row>
    <row r="78" spans="1:15" s="2" customFormat="1" ht="12" customHeight="1">
      <c r="A78" s="9" t="s">
        <v>82</v>
      </c>
      <c r="B78" s="9"/>
      <c r="C78" s="10">
        <f>SUM(E78:O78)</f>
        <v>33493</v>
      </c>
      <c r="D78" s="9"/>
      <c r="E78" s="22">
        <v>20748</v>
      </c>
      <c r="F78" s="9"/>
      <c r="G78" s="22">
        <v>1704</v>
      </c>
      <c r="H78" s="9"/>
      <c r="I78" s="22">
        <v>5371</v>
      </c>
      <c r="J78" s="9"/>
      <c r="K78" s="22">
        <v>0</v>
      </c>
      <c r="L78" s="10"/>
      <c r="M78" s="22">
        <v>5670</v>
      </c>
      <c r="N78" s="10"/>
      <c r="O78" s="22">
        <v>0</v>
      </c>
    </row>
    <row r="79" spans="1:15" s="2" customFormat="1" ht="12" customHeight="1">
      <c r="A79" s="9" t="s">
        <v>18</v>
      </c>
      <c r="B79" s="9" t="s">
        <v>10</v>
      </c>
      <c r="C79" s="26">
        <f>SUM(E79:O79)</f>
        <v>-43000</v>
      </c>
      <c r="D79" s="9"/>
      <c r="E79" s="21">
        <v>0</v>
      </c>
      <c r="F79" s="9"/>
      <c r="G79" s="21">
        <v>0</v>
      </c>
      <c r="H79" s="9"/>
      <c r="I79" s="21">
        <v>0</v>
      </c>
      <c r="J79" s="9"/>
      <c r="K79" s="21">
        <v>0</v>
      </c>
      <c r="L79" s="10"/>
      <c r="M79" s="21">
        <v>-43000</v>
      </c>
      <c r="N79" s="10"/>
      <c r="O79" s="21">
        <v>0</v>
      </c>
    </row>
    <row r="80" spans="1:15" s="2" customFormat="1" ht="12" customHeight="1">
      <c r="A80" s="9"/>
      <c r="B80" s="9"/>
      <c r="C80" s="25"/>
      <c r="D80" s="13"/>
      <c r="E80" s="25"/>
      <c r="F80" s="13"/>
      <c r="G80" s="25"/>
      <c r="H80" s="13"/>
      <c r="I80" s="25"/>
      <c r="J80" s="13"/>
      <c r="K80" s="25"/>
      <c r="L80" s="11"/>
      <c r="M80" s="25"/>
      <c r="N80" s="11"/>
      <c r="O80" s="25"/>
    </row>
    <row r="81" spans="1:15" s="2" customFormat="1" ht="12" customHeight="1">
      <c r="A81" s="9" t="s">
        <v>17</v>
      </c>
      <c r="B81" s="9" t="s">
        <v>10</v>
      </c>
      <c r="C81" s="26">
        <f>SUM(E81:O81)</f>
        <v>2966733</v>
      </c>
      <c r="D81" s="9"/>
      <c r="E81" s="21">
        <f>SUM(E76:E79)</f>
        <v>1186490</v>
      </c>
      <c r="F81" s="9"/>
      <c r="G81" s="21">
        <f>SUM(G76:G79)</f>
        <v>411314</v>
      </c>
      <c r="H81" s="9"/>
      <c r="I81" s="21">
        <f>SUM(I76:I79)</f>
        <v>533521</v>
      </c>
      <c r="J81" s="9"/>
      <c r="K81" s="21">
        <f>SUM(K76:K79)</f>
        <v>15157</v>
      </c>
      <c r="L81" s="10"/>
      <c r="M81" s="21">
        <f>SUM(M76:M79)</f>
        <v>797933</v>
      </c>
      <c r="N81" s="10"/>
      <c r="O81" s="21">
        <f>SUM(O76:O79)</f>
        <v>22318</v>
      </c>
    </row>
    <row r="82" spans="1:15" s="2" customFormat="1" ht="12" customHeight="1">
      <c r="A82" s="9"/>
      <c r="B82" s="9" t="s">
        <v>10</v>
      </c>
      <c r="C82" s="9"/>
      <c r="D82" s="9"/>
      <c r="E82" s="22"/>
      <c r="F82" s="9"/>
      <c r="G82" s="22"/>
      <c r="H82" s="9"/>
      <c r="I82" s="22"/>
      <c r="J82" s="9"/>
      <c r="K82" s="22"/>
      <c r="L82" s="10"/>
      <c r="M82" s="22"/>
      <c r="N82" s="10"/>
      <c r="O82" s="22"/>
    </row>
    <row r="83" spans="1:15" s="2" customFormat="1" ht="12" customHeight="1">
      <c r="A83" s="9" t="s">
        <v>59</v>
      </c>
      <c r="B83" s="9" t="s">
        <v>10</v>
      </c>
      <c r="C83" s="9"/>
      <c r="D83" s="9"/>
      <c r="E83" s="22"/>
      <c r="F83" s="9"/>
      <c r="G83" s="22"/>
      <c r="H83" s="9"/>
      <c r="I83" s="10"/>
      <c r="J83" s="9"/>
      <c r="K83" s="22"/>
      <c r="L83" s="10"/>
      <c r="M83" s="22"/>
      <c r="N83" s="10"/>
      <c r="O83" s="22"/>
    </row>
    <row r="84" spans="1:15" s="2" customFormat="1" ht="12" customHeight="1">
      <c r="A84" s="9" t="s">
        <v>60</v>
      </c>
      <c r="B84" s="9" t="s">
        <v>10</v>
      </c>
      <c r="C84" s="10">
        <f aca="true" t="shared" si="2" ref="C84:C90">SUM(E84:O84)</f>
        <v>155645</v>
      </c>
      <c r="D84" s="9"/>
      <c r="E84" s="22">
        <v>77037</v>
      </c>
      <c r="F84" s="9"/>
      <c r="G84" s="22">
        <v>36839</v>
      </c>
      <c r="H84" s="9"/>
      <c r="I84" s="22">
        <v>40153</v>
      </c>
      <c r="J84" s="9"/>
      <c r="K84" s="22">
        <v>2363</v>
      </c>
      <c r="L84" s="10"/>
      <c r="M84" s="22">
        <v>-747</v>
      </c>
      <c r="N84" s="10"/>
      <c r="O84" s="22">
        <v>0</v>
      </c>
    </row>
    <row r="85" spans="1:15" s="2" customFormat="1" ht="12" customHeight="1">
      <c r="A85" s="9" t="s">
        <v>81</v>
      </c>
      <c r="B85" s="9"/>
      <c r="C85" s="10">
        <f>SUM(E85:O85)</f>
        <v>23258</v>
      </c>
      <c r="D85" s="9"/>
      <c r="E85" s="22">
        <v>0</v>
      </c>
      <c r="F85" s="9"/>
      <c r="G85" s="22">
        <v>0</v>
      </c>
      <c r="H85" s="9"/>
      <c r="I85" s="10">
        <v>0</v>
      </c>
      <c r="J85" s="9"/>
      <c r="K85" s="22">
        <v>0</v>
      </c>
      <c r="L85" s="10"/>
      <c r="M85" s="22">
        <v>21628</v>
      </c>
      <c r="N85" s="10"/>
      <c r="O85" s="22">
        <v>1630</v>
      </c>
    </row>
    <row r="86" spans="1:15" s="2" customFormat="1" ht="12" customHeight="1">
      <c r="A86" s="9" t="s">
        <v>61</v>
      </c>
      <c r="B86" s="9" t="s">
        <v>10</v>
      </c>
      <c r="C86" s="10">
        <f t="shared" si="2"/>
        <v>1145418</v>
      </c>
      <c r="D86" s="9"/>
      <c r="E86" s="22">
        <v>0</v>
      </c>
      <c r="F86" s="9"/>
      <c r="G86" s="22">
        <v>483487</v>
      </c>
      <c r="H86" s="9"/>
      <c r="I86" s="22">
        <v>180642</v>
      </c>
      <c r="J86" s="9"/>
      <c r="K86" s="22">
        <v>926</v>
      </c>
      <c r="L86" s="10"/>
      <c r="M86" s="22">
        <v>469600</v>
      </c>
      <c r="N86" s="10"/>
      <c r="O86" s="22">
        <v>10763</v>
      </c>
    </row>
    <row r="87" spans="1:15" s="2" customFormat="1" ht="12" customHeight="1">
      <c r="A87" s="9" t="s">
        <v>62</v>
      </c>
      <c r="B87" s="9"/>
      <c r="C87" s="10">
        <f t="shared" si="2"/>
        <v>260255</v>
      </c>
      <c r="D87" s="9"/>
      <c r="E87" s="22">
        <v>42089</v>
      </c>
      <c r="F87" s="9"/>
      <c r="G87" s="22">
        <v>139626</v>
      </c>
      <c r="H87" s="9"/>
      <c r="I87" s="10">
        <v>64022</v>
      </c>
      <c r="J87" s="9"/>
      <c r="K87" s="22">
        <v>1059</v>
      </c>
      <c r="L87" s="10"/>
      <c r="M87" s="22">
        <v>13459</v>
      </c>
      <c r="N87" s="10"/>
      <c r="O87" s="22">
        <v>0</v>
      </c>
    </row>
    <row r="88" spans="1:15" s="2" customFormat="1" ht="12" customHeight="1">
      <c r="A88" s="9" t="s">
        <v>63</v>
      </c>
      <c r="B88" s="9" t="s">
        <v>10</v>
      </c>
      <c r="C88" s="10">
        <f t="shared" si="2"/>
        <v>427673</v>
      </c>
      <c r="D88" s="9"/>
      <c r="E88" s="22">
        <v>0</v>
      </c>
      <c r="F88" s="9"/>
      <c r="G88" s="22">
        <v>115227</v>
      </c>
      <c r="H88" s="9"/>
      <c r="I88" s="22">
        <v>40629</v>
      </c>
      <c r="J88" s="9"/>
      <c r="K88" s="22">
        <v>0</v>
      </c>
      <c r="L88" s="10"/>
      <c r="M88" s="22">
        <v>270625</v>
      </c>
      <c r="N88" s="10"/>
      <c r="O88" s="22">
        <v>1192</v>
      </c>
    </row>
    <row r="89" spans="1:15" s="2" customFormat="1" ht="12" customHeight="1">
      <c r="A89" s="9" t="s">
        <v>64</v>
      </c>
      <c r="B89" s="9"/>
      <c r="C89" s="10">
        <f t="shared" si="2"/>
        <v>375676</v>
      </c>
      <c r="D89" s="9"/>
      <c r="E89" s="22">
        <v>0</v>
      </c>
      <c r="F89" s="9"/>
      <c r="G89" s="22">
        <v>0</v>
      </c>
      <c r="H89" s="9"/>
      <c r="I89" s="10">
        <v>0</v>
      </c>
      <c r="J89" s="9"/>
      <c r="K89" s="22">
        <v>0</v>
      </c>
      <c r="L89" s="10"/>
      <c r="M89" s="22">
        <v>375676</v>
      </c>
      <c r="N89" s="10"/>
      <c r="O89" s="22">
        <v>0</v>
      </c>
    </row>
    <row r="90" spans="1:15" s="2" customFormat="1" ht="12" customHeight="1">
      <c r="A90" s="9" t="s">
        <v>65</v>
      </c>
      <c r="B90" s="9" t="s">
        <v>10</v>
      </c>
      <c r="C90" s="26">
        <f t="shared" si="2"/>
        <v>253404</v>
      </c>
      <c r="D90" s="9"/>
      <c r="E90" s="21">
        <v>0</v>
      </c>
      <c r="F90" s="9"/>
      <c r="G90" s="21">
        <v>0</v>
      </c>
      <c r="H90" s="9"/>
      <c r="I90" s="21">
        <v>0</v>
      </c>
      <c r="J90" s="9"/>
      <c r="K90" s="21">
        <v>0</v>
      </c>
      <c r="L90" s="10"/>
      <c r="M90" s="21">
        <v>253404</v>
      </c>
      <c r="N90" s="10"/>
      <c r="O90" s="21">
        <v>0</v>
      </c>
    </row>
    <row r="91" spans="1:15" s="2" customFormat="1" ht="12" customHeight="1">
      <c r="A91" s="9"/>
      <c r="B91" s="9"/>
      <c r="C91" s="27"/>
      <c r="D91" s="13"/>
      <c r="E91" s="25"/>
      <c r="F91" s="13"/>
      <c r="G91" s="25"/>
      <c r="H91" s="13"/>
      <c r="I91" s="25"/>
      <c r="J91" s="13"/>
      <c r="K91" s="25"/>
      <c r="L91" s="11"/>
      <c r="M91" s="25"/>
      <c r="N91" s="11"/>
      <c r="O91" s="25"/>
    </row>
    <row r="92" spans="1:15" s="2" customFormat="1" ht="12" customHeight="1">
      <c r="A92" s="9" t="s">
        <v>19</v>
      </c>
      <c r="B92" s="9" t="s">
        <v>10</v>
      </c>
      <c r="C92" s="29">
        <f>SUM(C84:C90)</f>
        <v>2641329</v>
      </c>
      <c r="D92" s="9"/>
      <c r="E92" s="21">
        <f>SUM(E84:E90)</f>
        <v>119126</v>
      </c>
      <c r="F92" s="9"/>
      <c r="G92" s="21">
        <f>SUM(G84:G90)</f>
        <v>775179</v>
      </c>
      <c r="H92" s="9"/>
      <c r="I92" s="21">
        <f>SUM(I84:I90)</f>
        <v>325446</v>
      </c>
      <c r="J92" s="9"/>
      <c r="K92" s="21">
        <f>SUM(K84:K90)</f>
        <v>4348</v>
      </c>
      <c r="L92" s="10"/>
      <c r="M92" s="21">
        <f>SUM(M84:M90)</f>
        <v>1403645</v>
      </c>
      <c r="N92" s="10"/>
      <c r="O92" s="21">
        <f>SUM(O84:O90)</f>
        <v>13585</v>
      </c>
    </row>
    <row r="93" spans="1:15" s="2" customFormat="1" ht="12" customHeight="1">
      <c r="A93" s="9"/>
      <c r="B93" s="9" t="s">
        <v>10</v>
      </c>
      <c r="C93" s="9"/>
      <c r="D93" s="9"/>
      <c r="E93" s="22"/>
      <c r="F93" s="9"/>
      <c r="G93" s="22"/>
      <c r="H93" s="9"/>
      <c r="I93" s="10"/>
      <c r="J93" s="9"/>
      <c r="K93" s="22"/>
      <c r="L93" s="10"/>
      <c r="M93" s="22"/>
      <c r="N93" s="10"/>
      <c r="O93" s="22"/>
    </row>
    <row r="94" spans="1:15" s="2" customFormat="1" ht="12" customHeight="1">
      <c r="A94" s="9" t="s">
        <v>66</v>
      </c>
      <c r="B94" s="9" t="s">
        <v>10</v>
      </c>
      <c r="C94" s="29">
        <f>SUM(E94:O94)</f>
        <v>508626</v>
      </c>
      <c r="D94" s="9"/>
      <c r="E94" s="21">
        <v>0</v>
      </c>
      <c r="F94" s="9"/>
      <c r="G94" s="21">
        <v>0</v>
      </c>
      <c r="H94" s="9"/>
      <c r="I94" s="21">
        <v>0</v>
      </c>
      <c r="J94" s="9"/>
      <c r="K94" s="21">
        <v>0</v>
      </c>
      <c r="L94" s="10"/>
      <c r="M94" s="21">
        <v>508626</v>
      </c>
      <c r="N94" s="10"/>
      <c r="O94" s="21">
        <v>0</v>
      </c>
    </row>
    <row r="95" spans="1:15" s="2" customFormat="1" ht="12" customHeight="1">
      <c r="A95" s="9" t="s">
        <v>11</v>
      </c>
      <c r="B95" s="9" t="s">
        <v>10</v>
      </c>
      <c r="C95" s="9"/>
      <c r="D95" s="9"/>
      <c r="E95" s="22"/>
      <c r="F95" s="9"/>
      <c r="G95" s="22"/>
      <c r="H95" s="9"/>
      <c r="I95" s="10"/>
      <c r="J95" s="9"/>
      <c r="K95" s="22"/>
      <c r="L95" s="10"/>
      <c r="M95" s="22"/>
      <c r="N95" s="10"/>
      <c r="O95" s="22"/>
    </row>
    <row r="96" spans="1:15" s="2" customFormat="1" ht="12" customHeight="1">
      <c r="A96" s="9" t="s">
        <v>70</v>
      </c>
      <c r="B96" s="9" t="s">
        <v>10</v>
      </c>
      <c r="C96" s="29">
        <f>SUM(E96:O96)</f>
        <v>17601277</v>
      </c>
      <c r="D96" s="9"/>
      <c r="E96" s="21">
        <f>E38+E45+E58+E81+E92+E94</f>
        <v>8111882</v>
      </c>
      <c r="F96" s="9"/>
      <c r="G96" s="21">
        <f>G38+G45+G58+G81+G92+G94</f>
        <v>1978751</v>
      </c>
      <c r="H96" s="9"/>
      <c r="I96" s="21">
        <f>I38+I45+I58+I81+I92+I94</f>
        <v>3590707</v>
      </c>
      <c r="J96" s="9"/>
      <c r="K96" s="21">
        <f>K38+K45+K58+K81+K92+K94</f>
        <v>68606</v>
      </c>
      <c r="L96" s="10"/>
      <c r="M96" s="21">
        <f>M38+M45+M58+M81+M92+M94</f>
        <v>3737009</v>
      </c>
      <c r="N96" s="10"/>
      <c r="O96" s="30">
        <f>O38+O45+O58+O81+O92+O94</f>
        <v>114322</v>
      </c>
    </row>
    <row r="97" spans="1:15" s="2" customFormat="1" ht="12" customHeight="1">
      <c r="A97" s="9"/>
      <c r="B97" s="9"/>
      <c r="C97" s="11"/>
      <c r="D97" s="9"/>
      <c r="E97" s="25"/>
      <c r="F97" s="9"/>
      <c r="G97" s="25"/>
      <c r="H97" s="9"/>
      <c r="I97" s="25"/>
      <c r="J97" s="9"/>
      <c r="K97" s="25"/>
      <c r="L97" s="10"/>
      <c r="M97" s="25"/>
      <c r="N97" s="10"/>
      <c r="O97" s="25"/>
    </row>
    <row r="98" spans="1:15" s="2" customFormat="1" ht="12" customHeight="1">
      <c r="A98" s="9" t="s">
        <v>76</v>
      </c>
      <c r="B98" s="9"/>
      <c r="C98" s="11"/>
      <c r="D98" s="9"/>
      <c r="E98" s="25"/>
      <c r="F98" s="9"/>
      <c r="G98" s="25"/>
      <c r="H98" s="9"/>
      <c r="I98" s="25"/>
      <c r="J98" s="9"/>
      <c r="K98" s="25"/>
      <c r="L98" s="10"/>
      <c r="M98" s="25"/>
      <c r="N98" s="10"/>
      <c r="O98" s="25"/>
    </row>
    <row r="99" spans="1:15" s="2" customFormat="1" ht="12" customHeight="1">
      <c r="A99" s="9" t="s">
        <v>77</v>
      </c>
      <c r="B99" s="9"/>
      <c r="C99" s="11">
        <f>SUM(E99,G99,I99,K99,M99,O99)</f>
        <v>83112</v>
      </c>
      <c r="D99" s="9"/>
      <c r="E99" s="25">
        <v>0</v>
      </c>
      <c r="F99" s="9"/>
      <c r="G99" s="25">
        <v>0</v>
      </c>
      <c r="H99" s="9"/>
      <c r="I99" s="25">
        <v>0</v>
      </c>
      <c r="J99" s="9"/>
      <c r="K99" s="25">
        <v>0</v>
      </c>
      <c r="L99" s="10"/>
      <c r="M99" s="25">
        <v>0</v>
      </c>
      <c r="N99" s="10"/>
      <c r="O99" s="25">
        <v>83112</v>
      </c>
    </row>
    <row r="100" spans="1:15" s="2" customFormat="1" ht="12" customHeight="1">
      <c r="A100" s="9" t="s">
        <v>78</v>
      </c>
      <c r="B100" s="9"/>
      <c r="C100" s="33">
        <f>SUM(E100,G100,I100,K100,M100,O100)</f>
        <v>181373</v>
      </c>
      <c r="D100" s="9"/>
      <c r="E100" s="34">
        <v>0</v>
      </c>
      <c r="F100" s="9"/>
      <c r="G100" s="34">
        <v>0</v>
      </c>
      <c r="H100" s="9"/>
      <c r="I100" s="34">
        <v>0</v>
      </c>
      <c r="J100" s="9"/>
      <c r="K100" s="34">
        <v>0</v>
      </c>
      <c r="L100" s="10"/>
      <c r="M100" s="34">
        <v>0</v>
      </c>
      <c r="N100" s="10"/>
      <c r="O100" s="34">
        <v>181373</v>
      </c>
    </row>
    <row r="101" spans="1:15" s="2" customFormat="1" ht="12" customHeight="1">
      <c r="A101" s="9"/>
      <c r="B101" s="9"/>
      <c r="C101" s="11"/>
      <c r="D101" s="9"/>
      <c r="E101" s="25"/>
      <c r="F101" s="9"/>
      <c r="G101" s="25"/>
      <c r="H101" s="9"/>
      <c r="I101" s="25"/>
      <c r="J101" s="9"/>
      <c r="K101" s="25"/>
      <c r="L101" s="10"/>
      <c r="M101" s="25"/>
      <c r="N101" s="10"/>
      <c r="O101" s="25"/>
    </row>
    <row r="102" spans="1:15" s="2" customFormat="1" ht="12" customHeight="1">
      <c r="A102" s="9" t="s">
        <v>79</v>
      </c>
      <c r="B102" s="9"/>
      <c r="C102" s="12">
        <f>SUM(E102,G102,I102,K102,M102,O102)</f>
        <v>264485</v>
      </c>
      <c r="D102" s="9"/>
      <c r="E102" s="21">
        <f>SUM(E99:E100)</f>
        <v>0</v>
      </c>
      <c r="F102" s="9"/>
      <c r="G102" s="21">
        <f>SUM(G99:G100)</f>
        <v>0</v>
      </c>
      <c r="H102" s="9"/>
      <c r="I102" s="21">
        <f>SUM(I99:I100)</f>
        <v>0</v>
      </c>
      <c r="J102" s="9"/>
      <c r="K102" s="21">
        <f>SUM(K99:K100)</f>
        <v>0</v>
      </c>
      <c r="L102" s="10"/>
      <c r="M102" s="21">
        <f>SUM(M99:M100)</f>
        <v>0</v>
      </c>
      <c r="N102" s="10"/>
      <c r="O102" s="21">
        <f>SUM(O99:O100)</f>
        <v>264485</v>
      </c>
    </row>
    <row r="103" spans="1:15" s="2" customFormat="1" ht="12" customHeight="1">
      <c r="A103" s="9"/>
      <c r="B103" s="9"/>
      <c r="C103" s="11"/>
      <c r="D103" s="9"/>
      <c r="E103" s="25"/>
      <c r="F103" s="9"/>
      <c r="G103" s="25"/>
      <c r="H103" s="9"/>
      <c r="I103" s="25"/>
      <c r="J103" s="9"/>
      <c r="K103" s="25"/>
      <c r="L103" s="10"/>
      <c r="M103" s="25"/>
      <c r="N103" s="10"/>
      <c r="O103" s="25"/>
    </row>
    <row r="104" spans="1:15" s="2" customFormat="1" ht="12" customHeight="1" thickBot="1">
      <c r="A104" s="9" t="s">
        <v>12</v>
      </c>
      <c r="B104" s="9" t="s">
        <v>10</v>
      </c>
      <c r="C104" s="31">
        <f>SUM(E104:O104)</f>
        <v>17865762</v>
      </c>
      <c r="D104" s="9"/>
      <c r="E104" s="31">
        <f>SUM(E96,E102)</f>
        <v>8111882</v>
      </c>
      <c r="F104" s="9"/>
      <c r="G104" s="31">
        <f>SUM(G96,G102)</f>
        <v>1978751</v>
      </c>
      <c r="H104" s="9"/>
      <c r="I104" s="31">
        <f>SUM(I96,I102)</f>
        <v>3590707</v>
      </c>
      <c r="J104" s="9"/>
      <c r="K104" s="31">
        <f>SUM(K96,K102)</f>
        <v>68606</v>
      </c>
      <c r="L104" s="10"/>
      <c r="M104" s="31">
        <f>SUM(M96,M102)</f>
        <v>3737009</v>
      </c>
      <c r="N104" s="10"/>
      <c r="O104" s="31">
        <f>SUM(O96,O102)</f>
        <v>378807</v>
      </c>
    </row>
    <row r="105" s="2" customFormat="1" ht="12.75" thickTop="1">
      <c r="B105" s="2" t="s">
        <v>10</v>
      </c>
    </row>
    <row r="106" s="2" customFormat="1" ht="12"/>
  </sheetData>
  <sheetProtection/>
  <mergeCells count="5">
    <mergeCell ref="C4:G4"/>
    <mergeCell ref="A1:A8"/>
    <mergeCell ref="C3:O3"/>
    <mergeCell ref="C5:O5"/>
    <mergeCell ref="C6:O6"/>
  </mergeCells>
  <conditionalFormatting sqref="A12:IV104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5" horizontalDpi="300" verticalDpi="300" orientation="landscape" scale="87" r:id="rId2"/>
  <headerFooter alignWithMargins="0">
    <oddFooter>&amp;R&amp;"Goudy Old Style,Regular"Page &amp;P of &amp;N</oddFooter>
  </headerFooter>
  <rowBreaks count="1" manualBreakCount="1">
    <brk id="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
</dc:description>
  <cp:lastModifiedBy>ejudson</cp:lastModifiedBy>
  <cp:lastPrinted>2010-10-06T20:53:37Z</cp:lastPrinted>
  <dcterms:created xsi:type="dcterms:W3CDTF">1999-07-27T20:04:28Z</dcterms:created>
  <dcterms:modified xsi:type="dcterms:W3CDTF">2010-10-07T19:09:44Z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